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SO_DETTAGLIO_2008\Documentazione\"/>
    </mc:Choice>
  </mc:AlternateContent>
  <bookViews>
    <workbookView xWindow="240" yWindow="315" windowWidth="15015" windowHeight="7665" tabRatio="750" activeTab="1"/>
  </bookViews>
  <sheets>
    <sheet name="Legenda 2008-2014 dettaglio" sheetId="6" r:id="rId1"/>
    <sheet name="Confronto 2008st-2008dett" sheetId="7" r:id="rId2"/>
  </sheets>
  <definedNames>
    <definedName name="_xlnm.Print_Area" localSheetId="1">'Confronto 2008st-2008dett'!$A$1:$U$95</definedName>
    <definedName name="_xlnm.Database" localSheetId="1">#REF!</definedName>
    <definedName name="_xlnm.Database" localSheetId="0">'Legenda 2008-2014 dettaglio'!$B$1:$G$85</definedName>
    <definedName name="_xlnm.Database">#REF!</definedName>
  </definedNames>
  <calcPr calcId="179017"/>
</workbook>
</file>

<file path=xl/calcChain.xml><?xml version="1.0" encoding="utf-8"?>
<calcChain xmlns="http://schemas.openxmlformats.org/spreadsheetml/2006/main">
  <c r="T94" i="7" l="1"/>
  <c r="N94" i="7" s="1"/>
  <c r="I94" i="7" s="1"/>
  <c r="U94" i="7"/>
  <c r="E94" i="7"/>
  <c r="T93" i="7"/>
  <c r="U93" i="7" s="1"/>
  <c r="O93" i="7"/>
  <c r="J93" i="7"/>
  <c r="E93" i="7"/>
  <c r="T92" i="7"/>
  <c r="U92" i="7" s="1"/>
  <c r="O92" i="7"/>
  <c r="J92" i="7"/>
  <c r="E92" i="7"/>
  <c r="T91" i="7"/>
  <c r="U91" i="7" s="1"/>
  <c r="O91" i="7"/>
  <c r="J91" i="7"/>
  <c r="E91" i="7"/>
  <c r="T90" i="7"/>
  <c r="U90" i="7" s="1"/>
  <c r="M90" i="7"/>
  <c r="L90" i="7"/>
  <c r="J90" i="7"/>
  <c r="E90" i="7"/>
  <c r="T89" i="7"/>
  <c r="U89" i="7" s="1"/>
  <c r="O89" i="7"/>
  <c r="J89" i="7"/>
  <c r="E89" i="7"/>
  <c r="T88" i="7"/>
  <c r="U88" i="7" s="1"/>
  <c r="O88" i="7"/>
  <c r="J88" i="7"/>
  <c r="E88" i="7"/>
  <c r="T87" i="7"/>
  <c r="U87" i="7" s="1"/>
  <c r="O87" i="7"/>
  <c r="J87" i="7"/>
  <c r="E87" i="7"/>
  <c r="T86" i="7"/>
  <c r="L86" i="7"/>
  <c r="T85" i="7"/>
  <c r="N85" i="7" s="1"/>
  <c r="L85" i="7"/>
  <c r="J85" i="7"/>
  <c r="E85" i="7"/>
  <c r="L82" i="7"/>
  <c r="O84" i="7"/>
  <c r="J84" i="7"/>
  <c r="E84" i="7"/>
  <c r="T83" i="7"/>
  <c r="U83" i="7" s="1"/>
  <c r="O83" i="7"/>
  <c r="J83" i="7"/>
  <c r="E83" i="7"/>
  <c r="T82" i="7"/>
  <c r="U82" i="7" s="1"/>
  <c r="E82" i="7"/>
  <c r="T81" i="7"/>
  <c r="N81" i="7" s="1"/>
  <c r="J81" i="7"/>
  <c r="E81" i="7"/>
  <c r="T80" i="7"/>
  <c r="N80" i="7" s="1"/>
  <c r="M80" i="7"/>
  <c r="T79" i="7"/>
  <c r="N79" i="7" s="1"/>
  <c r="U79" i="7"/>
  <c r="M79" i="7"/>
  <c r="J79" i="7"/>
  <c r="E79" i="7"/>
  <c r="T78" i="7"/>
  <c r="U78" i="7" s="1"/>
  <c r="L77" i="7"/>
  <c r="O78" i="7"/>
  <c r="J78" i="7"/>
  <c r="E78" i="7"/>
  <c r="T77" i="7"/>
  <c r="J77" i="7"/>
  <c r="E77" i="7"/>
  <c r="T76" i="7"/>
  <c r="N76" i="7" s="1"/>
  <c r="L76" i="7"/>
  <c r="M76" i="7"/>
  <c r="J76" i="7"/>
  <c r="E76" i="7"/>
  <c r="T75" i="7"/>
  <c r="N75" i="7" s="1"/>
  <c r="L75" i="7"/>
  <c r="M75" i="7"/>
  <c r="E75" i="7"/>
  <c r="T74" i="7"/>
  <c r="U74" i="7" s="1"/>
  <c r="L73" i="7"/>
  <c r="O74" i="7"/>
  <c r="J74" i="7"/>
  <c r="E74" i="7"/>
  <c r="T73" i="7"/>
  <c r="J73" i="7"/>
  <c r="E73" i="7"/>
  <c r="T72" i="7"/>
  <c r="N72" i="7" s="1"/>
  <c r="L72" i="7"/>
  <c r="M72" i="7"/>
  <c r="J72" i="7"/>
  <c r="E72" i="7"/>
  <c r="T71" i="7"/>
  <c r="N71" i="7" s="1"/>
  <c r="L71" i="7"/>
  <c r="M71" i="7"/>
  <c r="E71" i="7"/>
  <c r="T70" i="7"/>
  <c r="U70" i="7" s="1"/>
  <c r="M70" i="7"/>
  <c r="L70" i="7"/>
  <c r="J70" i="7"/>
  <c r="E70" i="7"/>
  <c r="M69" i="7"/>
  <c r="L69" i="7"/>
  <c r="J69" i="7"/>
  <c r="E69" i="7"/>
  <c r="T68" i="7"/>
  <c r="U68" i="7"/>
  <c r="O68" i="7"/>
  <c r="J68" i="7"/>
  <c r="E68" i="7"/>
  <c r="T67" i="7"/>
  <c r="U67" i="7" s="1"/>
  <c r="O67" i="7"/>
  <c r="J67" i="7"/>
  <c r="E67" i="7"/>
  <c r="T66" i="7"/>
  <c r="U66" i="7" s="1"/>
  <c r="O66" i="7"/>
  <c r="J66" i="7"/>
  <c r="E66" i="7"/>
  <c r="T65" i="7"/>
  <c r="U65" i="7" s="1"/>
  <c r="O65" i="7"/>
  <c r="J65" i="7"/>
  <c r="E65" i="7"/>
  <c r="T64" i="7"/>
  <c r="U64" i="7" s="1"/>
  <c r="L63" i="7"/>
  <c r="O64" i="7"/>
  <c r="J64" i="7"/>
  <c r="E64" i="7"/>
  <c r="T63" i="7"/>
  <c r="U63" i="7" s="1"/>
  <c r="T62" i="7"/>
  <c r="L62" i="7"/>
  <c r="J62" i="7"/>
  <c r="E62" i="7"/>
  <c r="T61" i="7"/>
  <c r="L61" i="7"/>
  <c r="M61" i="7"/>
  <c r="J61" i="7"/>
  <c r="E61" i="7"/>
  <c r="T60" i="7"/>
  <c r="N60" i="7" s="1"/>
  <c r="L60" i="7"/>
  <c r="M60" i="7"/>
  <c r="E60" i="7"/>
  <c r="T59" i="7"/>
  <c r="U59" i="7" s="1"/>
  <c r="M59" i="7"/>
  <c r="H59" i="7" s="1"/>
  <c r="L59" i="7"/>
  <c r="E59" i="7"/>
  <c r="T58" i="7"/>
  <c r="O58" i="7"/>
  <c r="J58" i="7"/>
  <c r="E58" i="7"/>
  <c r="T57" i="7"/>
  <c r="J57" i="7"/>
  <c r="E57" i="7"/>
  <c r="T56" i="7"/>
  <c r="N56" i="7" s="1"/>
  <c r="M56" i="7"/>
  <c r="J56" i="7"/>
  <c r="E56" i="7"/>
  <c r="T55" i="7"/>
  <c r="U55" i="7" s="1"/>
  <c r="M55" i="7"/>
  <c r="L55" i="7"/>
  <c r="J55" i="7"/>
  <c r="E55" i="7"/>
  <c r="M54" i="7"/>
  <c r="L54" i="7"/>
  <c r="E54" i="7"/>
  <c r="T53" i="7"/>
  <c r="N53" i="7" s="1"/>
  <c r="L53" i="7"/>
  <c r="J53" i="7"/>
  <c r="E53" i="7"/>
  <c r="T52" i="7"/>
  <c r="U52" i="7" s="1"/>
  <c r="O52" i="7"/>
  <c r="J52" i="7"/>
  <c r="E52" i="7"/>
  <c r="T51" i="7"/>
  <c r="U51" i="7" s="1"/>
  <c r="L50" i="7"/>
  <c r="O51" i="7"/>
  <c r="J51" i="7"/>
  <c r="E51" i="7"/>
  <c r="T50" i="7"/>
  <c r="J50" i="7"/>
  <c r="E50" i="7"/>
  <c r="T49" i="7"/>
  <c r="L49" i="7"/>
  <c r="M49" i="7"/>
  <c r="T48" i="7"/>
  <c r="L48" i="7"/>
  <c r="M48" i="7"/>
  <c r="J48" i="7"/>
  <c r="T47" i="7"/>
  <c r="U47" i="7" s="1"/>
  <c r="O47" i="7"/>
  <c r="J47" i="7"/>
  <c r="T46" i="7"/>
  <c r="U46" i="7" s="1"/>
  <c r="O46" i="7"/>
  <c r="J46" i="7"/>
  <c r="T45" i="7"/>
  <c r="U45" i="7" s="1"/>
  <c r="O45" i="7"/>
  <c r="J45" i="7"/>
  <c r="T44" i="7"/>
  <c r="U44" i="7" s="1"/>
  <c r="O44" i="7"/>
  <c r="J44" i="7"/>
  <c r="T43" i="7"/>
  <c r="U43" i="7" s="1"/>
  <c r="O43" i="7"/>
  <c r="J43" i="7"/>
  <c r="T42" i="7"/>
  <c r="U42" i="7" s="1"/>
  <c r="O42" i="7"/>
  <c r="J42" i="7"/>
  <c r="T41" i="7"/>
  <c r="U41" i="7" s="1"/>
  <c r="O41" i="7"/>
  <c r="J41" i="7"/>
  <c r="T40" i="7"/>
  <c r="J40" i="7"/>
  <c r="T39" i="7"/>
  <c r="U39" i="7" s="1"/>
  <c r="O39" i="7"/>
  <c r="J39" i="7"/>
  <c r="T38" i="7"/>
  <c r="O38" i="7"/>
  <c r="J38" i="7"/>
  <c r="T37" i="7"/>
  <c r="U37" i="7" s="1"/>
  <c r="M35" i="7"/>
  <c r="O36" i="7"/>
  <c r="J36" i="7"/>
  <c r="T35" i="7"/>
  <c r="U35" i="7" s="1"/>
  <c r="L35" i="7"/>
  <c r="J35" i="7"/>
  <c r="T34" i="7"/>
  <c r="U34" i="7" s="1"/>
  <c r="O34" i="7"/>
  <c r="J34" i="7"/>
  <c r="M32" i="7"/>
  <c r="O33" i="7"/>
  <c r="J33" i="7"/>
  <c r="T32" i="7"/>
  <c r="U32" i="7" s="1"/>
  <c r="L32" i="7"/>
  <c r="J32" i="7"/>
  <c r="T31" i="7"/>
  <c r="U31" i="7" s="1"/>
  <c r="O31" i="7"/>
  <c r="J31" i="7"/>
  <c r="T30" i="7"/>
  <c r="L30" i="7"/>
  <c r="M30" i="7"/>
  <c r="T29" i="7"/>
  <c r="U29" i="7" s="1"/>
  <c r="O29" i="7"/>
  <c r="J29" i="7"/>
  <c r="T28" i="7"/>
  <c r="U28" i="7" s="1"/>
  <c r="O28" i="7"/>
  <c r="J28" i="7"/>
  <c r="T27" i="7"/>
  <c r="J27" i="7"/>
  <c r="T26" i="7"/>
  <c r="U26" i="7" s="1"/>
  <c r="O26" i="7"/>
  <c r="J26" i="7"/>
  <c r="T25" i="7"/>
  <c r="U25" i="7" s="1"/>
  <c r="O25" i="7"/>
  <c r="J25" i="7"/>
  <c r="T24" i="7"/>
  <c r="U24" i="7" s="1"/>
  <c r="J24" i="7"/>
  <c r="T23" i="7"/>
  <c r="U23" i="7" s="1"/>
  <c r="O23" i="7"/>
  <c r="J23" i="7"/>
  <c r="T22" i="7"/>
  <c r="U22" i="7"/>
  <c r="O22" i="7"/>
  <c r="J22" i="7"/>
  <c r="T21" i="7"/>
  <c r="U21" i="7" s="1"/>
  <c r="O21" i="7"/>
  <c r="J21" i="7"/>
  <c r="T20" i="7"/>
  <c r="U20" i="7" s="1"/>
  <c r="O20" i="7"/>
  <c r="J20" i="7"/>
  <c r="T19" i="7"/>
  <c r="U19" i="7" s="1"/>
  <c r="O19" i="7"/>
  <c r="J19" i="7"/>
  <c r="T18" i="7"/>
  <c r="U18" i="7" s="1"/>
  <c r="O18" i="7"/>
  <c r="J18" i="7"/>
  <c r="T17" i="7"/>
  <c r="U17" i="7" s="1"/>
  <c r="O17" i="7"/>
  <c r="J17" i="7"/>
  <c r="T16" i="7"/>
  <c r="U16" i="7" s="1"/>
  <c r="O16" i="7"/>
  <c r="J16" i="7"/>
  <c r="T15" i="7"/>
  <c r="U15" i="7"/>
  <c r="J15" i="7"/>
  <c r="T14" i="7"/>
  <c r="U14" i="7" s="1"/>
  <c r="O14" i="7"/>
  <c r="J14" i="7"/>
  <c r="T13" i="7"/>
  <c r="U13" i="7" s="1"/>
  <c r="O13" i="7"/>
  <c r="J13" i="7"/>
  <c r="T12" i="7"/>
  <c r="U12" i="7" s="1"/>
  <c r="O12" i="7"/>
  <c r="J12" i="7"/>
  <c r="T11" i="7"/>
  <c r="U11" i="7" s="1"/>
  <c r="O11" i="7"/>
  <c r="J11" i="7"/>
  <c r="T10" i="7"/>
  <c r="O10" i="7"/>
  <c r="J10" i="7"/>
  <c r="T9" i="7"/>
  <c r="U9" i="7" s="1"/>
  <c r="T8" i="7"/>
  <c r="U8" i="7" s="1"/>
  <c r="O8" i="7"/>
  <c r="J8" i="7"/>
  <c r="T7" i="7"/>
  <c r="L7" i="7"/>
  <c r="J7" i="7"/>
  <c r="T6" i="7"/>
  <c r="U6" i="7" s="1"/>
  <c r="O6" i="7"/>
  <c r="J6" i="7"/>
  <c r="T5" i="7"/>
  <c r="U5" i="7" s="1"/>
  <c r="S95" i="7"/>
  <c r="R95" i="7"/>
  <c r="M5" i="7"/>
  <c r="L5" i="7"/>
  <c r="O53" i="7" l="1"/>
  <c r="N27" i="7"/>
  <c r="U81" i="7"/>
  <c r="U71" i="7"/>
  <c r="U85" i="7"/>
  <c r="O76" i="7"/>
  <c r="U72" i="7"/>
  <c r="U75" i="7"/>
  <c r="N24" i="7"/>
  <c r="N15" i="7"/>
  <c r="U56" i="7"/>
  <c r="N37" i="7"/>
  <c r="N57" i="7"/>
  <c r="U57" i="7"/>
  <c r="N40" i="7"/>
  <c r="O72" i="7"/>
  <c r="U80" i="7"/>
  <c r="O85" i="7"/>
  <c r="U53" i="7"/>
  <c r="U76" i="7"/>
  <c r="O60" i="7"/>
  <c r="G60" i="7"/>
  <c r="O75" i="7"/>
  <c r="G82" i="7"/>
  <c r="N9" i="7"/>
  <c r="N61" i="7"/>
  <c r="O61" i="7" s="1"/>
  <c r="U61" i="7"/>
  <c r="G49" i="7"/>
  <c r="U40" i="7"/>
  <c r="U58" i="7"/>
  <c r="N63" i="7"/>
  <c r="U73" i="7"/>
  <c r="N73" i="7"/>
  <c r="I71" i="7" s="1"/>
  <c r="N30" i="7"/>
  <c r="O30" i="7" s="1"/>
  <c r="U30" i="7"/>
  <c r="U77" i="7"/>
  <c r="N77" i="7"/>
  <c r="O77" i="7" s="1"/>
  <c r="U27" i="7"/>
  <c r="I80" i="7"/>
  <c r="N7" i="7"/>
  <c r="O7" i="7" s="1"/>
  <c r="U7" i="7"/>
  <c r="G30" i="7"/>
  <c r="N48" i="7"/>
  <c r="O48" i="7" s="1"/>
  <c r="U48" i="7"/>
  <c r="U62" i="7"/>
  <c r="N62" i="7"/>
  <c r="O62" i="7" s="1"/>
  <c r="U10" i="7"/>
  <c r="U38" i="7"/>
  <c r="N90" i="7"/>
  <c r="O90" i="7" s="1"/>
  <c r="N49" i="7"/>
  <c r="U49" i="7"/>
  <c r="U50" i="7"/>
  <c r="N50" i="7"/>
  <c r="O50" i="7" s="1"/>
  <c r="G63" i="7"/>
  <c r="U86" i="7"/>
  <c r="N86" i="7"/>
  <c r="H30" i="7"/>
  <c r="O71" i="7"/>
  <c r="G71" i="7"/>
  <c r="L9" i="7"/>
  <c r="M24" i="7"/>
  <c r="M27" i="7"/>
  <c r="T33" i="7"/>
  <c r="U33" i="7" s="1"/>
  <c r="T36" i="7"/>
  <c r="U36" i="7" s="1"/>
  <c r="M37" i="7"/>
  <c r="M40" i="7"/>
  <c r="M57" i="7"/>
  <c r="H54" i="7" s="1"/>
  <c r="M81" i="7"/>
  <c r="H80" i="7" s="1"/>
  <c r="T84" i="7"/>
  <c r="G86" i="7"/>
  <c r="G5" i="7"/>
  <c r="L24" i="7"/>
  <c r="L27" i="7"/>
  <c r="L37" i="7"/>
  <c r="L40" i="7"/>
  <c r="T54" i="7"/>
  <c r="N54" i="7" s="1"/>
  <c r="O54" i="7" s="1"/>
  <c r="L57" i="7"/>
  <c r="G59" i="7"/>
  <c r="U60" i="7"/>
  <c r="T69" i="7"/>
  <c r="N69" i="7" s="1"/>
  <c r="O69" i="7" s="1"/>
  <c r="L81" i="7"/>
  <c r="O81" i="7" s="1"/>
  <c r="M94" i="7"/>
  <c r="H94" i="7" s="1"/>
  <c r="M15" i="7"/>
  <c r="N5" i="7"/>
  <c r="O5" i="7" s="1"/>
  <c r="M7" i="7"/>
  <c r="H5" i="7" s="1"/>
  <c r="L15" i="7"/>
  <c r="M50" i="7"/>
  <c r="M53" i="7"/>
  <c r="N55" i="7"/>
  <c r="O55" i="7" s="1"/>
  <c r="L56" i="7"/>
  <c r="O56" i="7" s="1"/>
  <c r="N59" i="7"/>
  <c r="I59" i="7" s="1"/>
  <c r="M62" i="7"/>
  <c r="H60" i="7" s="1"/>
  <c r="M63" i="7"/>
  <c r="H63" i="7" s="1"/>
  <c r="N70" i="7"/>
  <c r="O70" i="7" s="1"/>
  <c r="M73" i="7"/>
  <c r="H71" i="7" s="1"/>
  <c r="M77" i="7"/>
  <c r="H75" i="7" s="1"/>
  <c r="L79" i="7"/>
  <c r="O79" i="7" s="1"/>
  <c r="L80" i="7"/>
  <c r="M82" i="7"/>
  <c r="M85" i="7"/>
  <c r="M86" i="7"/>
  <c r="H86" i="7" s="1"/>
  <c r="L94" i="7"/>
  <c r="M9" i="7"/>
  <c r="H49" i="7" l="1"/>
  <c r="C49" i="7" s="1"/>
  <c r="O24" i="7"/>
  <c r="C86" i="7"/>
  <c r="O15" i="7"/>
  <c r="O27" i="7"/>
  <c r="N35" i="7"/>
  <c r="O35" i="7" s="1"/>
  <c r="G75" i="7"/>
  <c r="B63" i="7" s="1"/>
  <c r="I9" i="7"/>
  <c r="C63" i="7"/>
  <c r="I86" i="7"/>
  <c r="D86" i="7" s="1"/>
  <c r="I49" i="7"/>
  <c r="J49" i="7" s="1"/>
  <c r="H37" i="7"/>
  <c r="M95" i="7"/>
  <c r="H82" i="7"/>
  <c r="C80" i="7" s="1"/>
  <c r="U54" i="7"/>
  <c r="O40" i="7"/>
  <c r="I75" i="7"/>
  <c r="I37" i="7"/>
  <c r="N82" i="7"/>
  <c r="U84" i="7"/>
  <c r="O57" i="7"/>
  <c r="G54" i="7"/>
  <c r="B49" i="7" s="1"/>
  <c r="G94" i="7"/>
  <c r="J94" i="7" s="1"/>
  <c r="O94" i="7"/>
  <c r="I63" i="7"/>
  <c r="D63" i="7" s="1"/>
  <c r="O37" i="7"/>
  <c r="G37" i="7"/>
  <c r="U69" i="7"/>
  <c r="H9" i="7"/>
  <c r="O49" i="7"/>
  <c r="O86" i="7"/>
  <c r="G9" i="7"/>
  <c r="O9" i="7"/>
  <c r="O63" i="7"/>
  <c r="L95" i="7"/>
  <c r="I5" i="7"/>
  <c r="J5" i="7" s="1"/>
  <c r="I54" i="7"/>
  <c r="O73" i="7"/>
  <c r="G80" i="7"/>
  <c r="O80" i="7"/>
  <c r="J59" i="7"/>
  <c r="T95" i="7"/>
  <c r="J71" i="7"/>
  <c r="N32" i="7"/>
  <c r="O32" i="7" s="1"/>
  <c r="I60" i="7"/>
  <c r="J60" i="7" s="1"/>
  <c r="O59" i="7"/>
  <c r="J9" i="7" l="1"/>
  <c r="E63" i="7"/>
  <c r="J75" i="7"/>
  <c r="B86" i="7"/>
  <c r="E86" i="7" s="1"/>
  <c r="C5" i="7"/>
  <c r="C95" i="7" s="1"/>
  <c r="J86" i="7"/>
  <c r="J54" i="7"/>
  <c r="J37" i="7"/>
  <c r="H95" i="7"/>
  <c r="D49" i="7"/>
  <c r="E49" i="7" s="1"/>
  <c r="I82" i="7"/>
  <c r="O82" i="7"/>
  <c r="I30" i="7"/>
  <c r="J30" i="7" s="1"/>
  <c r="J80" i="7"/>
  <c r="B80" i="7"/>
  <c r="N95" i="7"/>
  <c r="B5" i="7"/>
  <c r="G95" i="7"/>
  <c r="J63" i="7"/>
  <c r="D80" i="7" l="1"/>
  <c r="E80" i="7" s="1"/>
  <c r="J82" i="7"/>
  <c r="I95" i="7"/>
  <c r="D5" i="7"/>
  <c r="B95" i="7"/>
  <c r="D95" i="7" l="1"/>
  <c r="E5" i="7"/>
</calcChain>
</file>

<file path=xl/sharedStrings.xml><?xml version="1.0" encoding="utf-8"?>
<sst xmlns="http://schemas.openxmlformats.org/spreadsheetml/2006/main" count="471" uniqueCount="355">
  <si>
    <t>COD_1</t>
  </si>
  <si>
    <t>COD_2</t>
  </si>
  <si>
    <t>COD_3</t>
  </si>
  <si>
    <t>COD_4</t>
  </si>
  <si>
    <t>SIGLA</t>
  </si>
  <si>
    <t>COD_TOT</t>
  </si>
  <si>
    <t>Sn</t>
  </si>
  <si>
    <t>Pp</t>
  </si>
  <si>
    <t>Ze</t>
  </si>
  <si>
    <t>Dr</t>
  </si>
  <si>
    <t>Af</t>
  </si>
  <si>
    <t>Dx</t>
  </si>
  <si>
    <t>Bq</t>
  </si>
  <si>
    <t>Tn</t>
  </si>
  <si>
    <t>Av</t>
  </si>
  <si>
    <t>Bm</t>
  </si>
  <si>
    <t>Rs</t>
  </si>
  <si>
    <t>Ed</t>
  </si>
  <si>
    <t>Ar</t>
  </si>
  <si>
    <t>Es</t>
  </si>
  <si>
    <t>Bs</t>
  </si>
  <si>
    <t>Ap</t>
  </si>
  <si>
    <t>Qs</t>
  </si>
  <si>
    <t>Tc</t>
  </si>
  <si>
    <t>Qa</t>
  </si>
  <si>
    <t>Dc</t>
  </si>
  <si>
    <t>Is</t>
  </si>
  <si>
    <t>Er</t>
  </si>
  <si>
    <t>Vx</t>
  </si>
  <si>
    <t>Iz</t>
  </si>
  <si>
    <t>Ia</t>
  </si>
  <si>
    <t>Bf</t>
  </si>
  <si>
    <t>Qi</t>
  </si>
  <si>
    <t>Vs</t>
  </si>
  <si>
    <t>Ba</t>
  </si>
  <si>
    <t>Vm</t>
  </si>
  <si>
    <t>Cf</t>
  </si>
  <si>
    <t>Bc</t>
  </si>
  <si>
    <t>Zt</t>
  </si>
  <si>
    <t>Qc</t>
  </si>
  <si>
    <t>It</t>
  </si>
  <si>
    <t>Vt</t>
  </si>
  <si>
    <t>Tp</t>
  </si>
  <si>
    <t>An</t>
  </si>
  <si>
    <t>Va</t>
  </si>
  <si>
    <t>Cv</t>
  </si>
  <si>
    <t>Se</t>
  </si>
  <si>
    <t>Vp</t>
  </si>
  <si>
    <t>Ax</t>
  </si>
  <si>
    <t>Re</t>
  </si>
  <si>
    <t>Rv</t>
  </si>
  <si>
    <t>Zo</t>
  </si>
  <si>
    <t>Vv</t>
  </si>
  <si>
    <t>Cl</t>
  </si>
  <si>
    <t>Br</t>
  </si>
  <si>
    <t>Io</t>
  </si>
  <si>
    <t>Qu</t>
  </si>
  <si>
    <t>Qq</t>
  </si>
  <si>
    <t>Ta</t>
  </si>
  <si>
    <t>Sv</t>
  </si>
  <si>
    <t>Ra</t>
  </si>
  <si>
    <t>Aa</t>
  </si>
  <si>
    <t>Vi</t>
  </si>
  <si>
    <t>Ri</t>
  </si>
  <si>
    <t>Qr</t>
  </si>
  <si>
    <t>Ro</t>
  </si>
  <si>
    <t>Co</t>
  </si>
  <si>
    <t>Ic</t>
  </si>
  <si>
    <t>Cp</t>
  </si>
  <si>
    <t>Fs</t>
  </si>
  <si>
    <t>Ec</t>
  </si>
  <si>
    <t>So</t>
  </si>
  <si>
    <t>Vg</t>
  </si>
  <si>
    <t>Rt</t>
  </si>
  <si>
    <t>Ut</t>
  </si>
  <si>
    <t>Ac</t>
  </si>
  <si>
    <t>Rf</t>
  </si>
  <si>
    <t>Bp</t>
  </si>
  <si>
    <t>Rm</t>
  </si>
  <si>
    <t>Ui</t>
  </si>
  <si>
    <t>Vr</t>
  </si>
  <si>
    <t>Vd</t>
  </si>
  <si>
    <t>Ds</t>
  </si>
  <si>
    <t>Up</t>
  </si>
  <si>
    <t>Vb</t>
  </si>
  <si>
    <t>Uv</t>
  </si>
  <si>
    <t>Np</t>
  </si>
  <si>
    <t>Nd</t>
  </si>
  <si>
    <t>Fc</t>
  </si>
  <si>
    <t>Fm</t>
  </si>
  <si>
    <t>Us</t>
  </si>
  <si>
    <t>Sr</t>
  </si>
  <si>
    <t>Ua</t>
  </si>
  <si>
    <t>Nc</t>
  </si>
  <si>
    <t>Voci riferite al progetto europeo Corine Land Cover</t>
  </si>
  <si>
    <t xml:space="preserve">Voci di interesse regionale riferite al progetto su scala nazionale del 
Gruppo di Lavoro Uso Suolo del CISIS  </t>
  </si>
  <si>
    <t>Livello 1</t>
  </si>
  <si>
    <t>Livello 2</t>
  </si>
  <si>
    <t>Livello 3</t>
  </si>
  <si>
    <t>Sigla</t>
  </si>
  <si>
    <t>Livello 4</t>
  </si>
  <si>
    <t>1 Territori modellati artificialmente</t>
  </si>
  <si>
    <t>1.1  Zone urbanizzate</t>
  </si>
  <si>
    <t xml:space="preserve">1.1.1.1  Tessuto residenziale compatto e denso                                                                                                   </t>
  </si>
  <si>
    <t>1.2  Insediamenti produttivi, commerciali,
 dei servizi pubblici e privati, 
delle reti e delle aree infrastrutturali</t>
  </si>
  <si>
    <t xml:space="preserve">1.2.1  Insediamenti industriali, commerciali, 
dei grandi impianti e dei servizi pubblici e privati                                                                                    </t>
  </si>
  <si>
    <t>1.2.2  Reti ed aree infrastrutturali stradali e ferroviarie e spazi accessori, aree per grandi impianti di smistamento merci, reti ed aree per la distribuzione idrica e la produzione e il trasporto dell'energia</t>
  </si>
  <si>
    <t xml:space="preserve">1.2.3.1  Aree portuali commerciali </t>
  </si>
  <si>
    <t>1.2.3.2  Aree portuali per il diporto</t>
  </si>
  <si>
    <t>1.2.3.3  Aree portuali per la pesca</t>
  </si>
  <si>
    <t>1.2.4.1  Aeroporti commerciali</t>
  </si>
  <si>
    <t>1.2.4.2  Aeroporti per volo sportivo e da diporto, eliporti</t>
  </si>
  <si>
    <t>1.2.4.3  Aeroporti militari</t>
  </si>
  <si>
    <t>1.3  Aree estrattive, discariche, cantieri
 e terreni artefatti e abbandonati</t>
  </si>
  <si>
    <t>1.3.1.1  Aree estrattive attive</t>
  </si>
  <si>
    <t>1.3.1.2  Aree estrattive inattive</t>
  </si>
  <si>
    <t xml:space="preserve">1.3.2.1  Discariche e depositi di cave, miniere e industrie                                                   </t>
  </si>
  <si>
    <t>1.3.2.2  Discariche di rifiuti solidi urbani</t>
  </si>
  <si>
    <t>1.3.2.3  Depositi di rottami a cielo aperto, cimiteri di autoveicoli</t>
  </si>
  <si>
    <t xml:space="preserve">1.3.3.1  Cantieri, spazi in costruzione e scavi                                                                         </t>
  </si>
  <si>
    <t xml:space="preserve">1.3.3.2  Suoli rimaneggiati e artefatti                                                                                     </t>
  </si>
  <si>
    <t>1.4  Aree verdi artificiali non agricole</t>
  </si>
  <si>
    <t>1.4.2.4  Campi da golf</t>
  </si>
  <si>
    <t xml:space="preserve">1.4.2.7  Aree archeologiche                                           </t>
  </si>
  <si>
    <t xml:space="preserve">1.4.2.8  Aree adibite alla balneazione                                                                                    </t>
  </si>
  <si>
    <t>2 Territori agricoli</t>
  </si>
  <si>
    <t xml:space="preserve">2.1.2  Seminativi in aree irrigue                                                                               </t>
  </si>
  <si>
    <t>2.1.2.1  Seminativi semplici</t>
  </si>
  <si>
    <t>2.1.2.2  Vivai</t>
  </si>
  <si>
    <t>2.1.2.3  Colture orticole in pieno campo, in serra e sotto plastica</t>
  </si>
  <si>
    <t>2.1.3.0  Risaie</t>
  </si>
  <si>
    <t xml:space="preserve">2.2  Colture permanenti                                </t>
  </si>
  <si>
    <t xml:space="preserve">2.2.1.0  Vigneti                                                                                                                           </t>
  </si>
  <si>
    <t xml:space="preserve">2.2.2.0  Frutteti e frutti minori                                                                                                 </t>
  </si>
  <si>
    <t xml:space="preserve">2.2.3.0  Oliveti                                                                                                     </t>
  </si>
  <si>
    <t>2.2.4.1  Pioppeti colturali</t>
  </si>
  <si>
    <t xml:space="preserve">2.2.4.2  Altre colture da legno (noceti,ecc.)   </t>
  </si>
  <si>
    <t xml:space="preserve">2.3  Prati stabili </t>
  </si>
  <si>
    <t>2.3.1.0  Prati stabili</t>
  </si>
  <si>
    <t>2.4  Zone Agricole eterogenee</t>
  </si>
  <si>
    <t xml:space="preserve">2.4.1.0  Colture temporanee associate a colture permanenti               </t>
  </si>
  <si>
    <t xml:space="preserve">2.4.2.0  Sistemi colturali e particellari complessi                                                                                                              </t>
  </si>
  <si>
    <t xml:space="preserve">2.4.3.0  Aree prevalentemente occupate da colture agrarie con presenza di spazi naturali importanti                                                     </t>
  </si>
  <si>
    <t>3 Territori boscati e ambienti seminaturali</t>
  </si>
  <si>
    <t xml:space="preserve">3.1  Aree boscate                                            </t>
  </si>
  <si>
    <t xml:space="preserve">3.1.1  Boschi di latifoglie                                                                                              </t>
  </si>
  <si>
    <t xml:space="preserve">3.1.1.1  Boschi a prevalenza di faggi                                                                                       </t>
  </si>
  <si>
    <t xml:space="preserve">3.1.1.2  Boschi a prevalenza di querce, carpini e castagni                                                  </t>
  </si>
  <si>
    <t xml:space="preserve">3.1.1.3  Boschi a prevalenza di salici e pioppi                                                                      </t>
  </si>
  <si>
    <t>3.1.1.4  Boschi planiziari a prevalenza di farnie, frassini ecc.</t>
  </si>
  <si>
    <t xml:space="preserve">3.1.2.0  Boschi di conifere                                                                          </t>
  </si>
  <si>
    <t xml:space="preserve">3.1.3.0  Boschi misti di conifere e latifoglie                                   </t>
  </si>
  <si>
    <t>3.2  Ambienti con vegetazione arbustiva
 e/o erbacea in evoluzione</t>
  </si>
  <si>
    <t xml:space="preserve">3.2.1.0  Praterie e brughiere di alta quota                                                  </t>
  </si>
  <si>
    <t xml:space="preserve">3.2.2.0  Cespuglieti e arbusteti                                                           </t>
  </si>
  <si>
    <t>3.2.3.1  Aree con vegetazione arbustiva e/o erbacea con alberi sparsi</t>
  </si>
  <si>
    <t>3.2.3.2  Aree a rimboschimenti recenti</t>
  </si>
  <si>
    <t>3.3  Zone aperte con vegetazione rada o assente</t>
  </si>
  <si>
    <t xml:space="preserve">3.3.1.0  Spiagge, dune e sabbie                                                                           </t>
  </si>
  <si>
    <t xml:space="preserve">3.3.2.0  Rocce nude, falesie, affioramenti                                                </t>
  </si>
  <si>
    <t>3.3.3.1  Aree calanchive</t>
  </si>
  <si>
    <t xml:space="preserve">3.3.3.2  Aree con vegetazione rada di altro tipo                                                           </t>
  </si>
  <si>
    <t xml:space="preserve">3.3.4.0  Aree percorse da incendi                                                              </t>
  </si>
  <si>
    <t>Di</t>
  </si>
  <si>
    <t>4 Ambiente 
umido</t>
  </si>
  <si>
    <t xml:space="preserve">4.1  Zone umide interne                                    </t>
  </si>
  <si>
    <t xml:space="preserve">4.1.1.0  Zone umide interne                                                                                      </t>
  </si>
  <si>
    <t xml:space="preserve">4.1.2.0  Torbiere                                                                                                         </t>
  </si>
  <si>
    <t>4.2  Zone umide marittime</t>
  </si>
  <si>
    <t xml:space="preserve">4.2.1.1  Zone umide salmastre                                                                                                  </t>
  </si>
  <si>
    <t xml:space="preserve">4.2.1.2  Valli salmastre                                                                                                             </t>
  </si>
  <si>
    <t>4.2.1.3  Acquacolture</t>
  </si>
  <si>
    <t>4.2.2.0  Saline</t>
  </si>
  <si>
    <t>5 Ambiente delle acque</t>
  </si>
  <si>
    <t>5.1  Acque continentali</t>
  </si>
  <si>
    <t xml:space="preserve">5.1.1  Corsi d'acqua, canali e idrovie                                                              </t>
  </si>
  <si>
    <t xml:space="preserve">5.1.1.1  Alvei di fiumi e torrenti con vegetazione scarsa                                                       </t>
  </si>
  <si>
    <t xml:space="preserve">5.1.1.2  Alvei di fiumi e torrenti con vegetazione abbondante                                            </t>
  </si>
  <si>
    <t>5.1.1.3  Argini</t>
  </si>
  <si>
    <t xml:space="preserve">5.1.1.4  Canali e idrovie </t>
  </si>
  <si>
    <t xml:space="preserve">5.1.2  Bacini d'acqua                                                                                       </t>
  </si>
  <si>
    <t>5.1.2.1  Bacini naturali</t>
  </si>
  <si>
    <t xml:space="preserve">5.1.2.2  Bacini con  destinazione produttiva                                                                          </t>
  </si>
  <si>
    <t>5.1.2.3  Bacini artificiali di varia natura</t>
  </si>
  <si>
    <t>5.2  Acque marittime</t>
  </si>
  <si>
    <t>5.2.1  Mari</t>
  </si>
  <si>
    <t>Ma</t>
  </si>
  <si>
    <t>ha</t>
  </si>
  <si>
    <t>2008
standard</t>
  </si>
  <si>
    <t>1.1.2.2  Strutture residenziali isolate</t>
  </si>
  <si>
    <t>1.1.2.1  Tessuto residenziale urbano</t>
  </si>
  <si>
    <t>DESCR</t>
  </si>
  <si>
    <t>Tessuto residenziale compatto e denso</t>
  </si>
  <si>
    <t>Tessuto residenziale  rado</t>
  </si>
  <si>
    <t>Tessuto residenziale urbano</t>
  </si>
  <si>
    <t>Strutture residenziali isolate</t>
  </si>
  <si>
    <t>Insediamenti produttivi</t>
  </si>
  <si>
    <t>Insediamenti agro-zootecnici</t>
  </si>
  <si>
    <t>Insediamenti commerciali</t>
  </si>
  <si>
    <t>Insediamenti di servizi</t>
  </si>
  <si>
    <t>Insediamenti ospedalieri</t>
  </si>
  <si>
    <t>Impianti tecnologici</t>
  </si>
  <si>
    <t>Autostrade e superstrade</t>
  </si>
  <si>
    <t>Reti stradali</t>
  </si>
  <si>
    <t>Aree verdi associate alla viabilità</t>
  </si>
  <si>
    <t>Reti ferroviarie</t>
  </si>
  <si>
    <t>Impianti di smistamento merci</t>
  </si>
  <si>
    <t>Aree per impianti delle telecomunicazioni</t>
  </si>
  <si>
    <t>Reti per la distribuzione e produzione dell'energia</t>
  </si>
  <si>
    <t>Impianti fotovoltaici</t>
  </si>
  <si>
    <t>Reti per la distribuzione idrica</t>
  </si>
  <si>
    <t>Aree portuali commerciali</t>
  </si>
  <si>
    <t>Aree portuali per il diporto</t>
  </si>
  <si>
    <t>Aree portuali per la pesca</t>
  </si>
  <si>
    <t>Aeroporti commerciali</t>
  </si>
  <si>
    <t>Aeroporti per volo sportivo e eliporti</t>
  </si>
  <si>
    <t>Aeroporti militari</t>
  </si>
  <si>
    <t>Aree estrattive attive</t>
  </si>
  <si>
    <t>Aree estrattive inattive</t>
  </si>
  <si>
    <t>Discariche e depositi di cave, miniere e industrie</t>
  </si>
  <si>
    <t>Discariche di rifiuti solidi urbani</t>
  </si>
  <si>
    <t>Depositi di rottami</t>
  </si>
  <si>
    <t>Cantieri e scavi</t>
  </si>
  <si>
    <t>Suoli rimaneggiati e artefatti</t>
  </si>
  <si>
    <t>Parchi</t>
  </si>
  <si>
    <t>Ville</t>
  </si>
  <si>
    <t>Aree incolte urbane</t>
  </si>
  <si>
    <t>Campeggi e strutture turistico-ricettive</t>
  </si>
  <si>
    <t>Aree sportive</t>
  </si>
  <si>
    <t>Parchi di divertimento</t>
  </si>
  <si>
    <t>Campi da golf</t>
  </si>
  <si>
    <t>Ippodromi</t>
  </si>
  <si>
    <t>Autodromi</t>
  </si>
  <si>
    <t>Aree archeologiche</t>
  </si>
  <si>
    <t>Aree adibite alla balneazione</t>
  </si>
  <si>
    <t>Cimiteri</t>
  </si>
  <si>
    <t>Seminativi non irrigui</t>
  </si>
  <si>
    <t>Seminativi semplici irrigui</t>
  </si>
  <si>
    <t>Vivai</t>
  </si>
  <si>
    <t>Colture orticole</t>
  </si>
  <si>
    <t>Risaie</t>
  </si>
  <si>
    <t>Vigneti</t>
  </si>
  <si>
    <t>Frutteti</t>
  </si>
  <si>
    <t>Oliveti</t>
  </si>
  <si>
    <t>Pioppeti colturali</t>
  </si>
  <si>
    <t>Altre colture da legno</t>
  </si>
  <si>
    <t>Prati stabili</t>
  </si>
  <si>
    <t>Colture temporanee associate a colture permanenti</t>
  </si>
  <si>
    <t>Sistemi colturali e particellari complessi</t>
  </si>
  <si>
    <t>Aree con colture agricole e spazi naturali importanti</t>
  </si>
  <si>
    <t>Boschi a prevalenza di faggi</t>
  </si>
  <si>
    <t>Boschi a prevalenza di querce, carpini e castagni</t>
  </si>
  <si>
    <t>Boschi a prevalenza di salici e pioppi</t>
  </si>
  <si>
    <t>Boschi planiziari a prevalenza di farnie e frassini</t>
  </si>
  <si>
    <t>Castagneti da frutto</t>
  </si>
  <si>
    <t>Boscaglie ruderali</t>
  </si>
  <si>
    <t>Boschi di conifere</t>
  </si>
  <si>
    <t>Boschi misti di conifere e latifoglie</t>
  </si>
  <si>
    <t>Praterie e brughiere di alta quota</t>
  </si>
  <si>
    <t>Cespuglieti e arbusteti</t>
  </si>
  <si>
    <t>Vegetazione arbustiva e arborea in evoluzione</t>
  </si>
  <si>
    <t>Rimboschimenti recenti</t>
  </si>
  <si>
    <t>Spiagge, dune e sabbie</t>
  </si>
  <si>
    <t>Rocce nude, falesie e affioramenti</t>
  </si>
  <si>
    <t>Aree calanchive</t>
  </si>
  <si>
    <t>Aree con vegetazione rada di altro tipo</t>
  </si>
  <si>
    <t>Aree percorse da incendi</t>
  </si>
  <si>
    <t>Zone umide interne</t>
  </si>
  <si>
    <t>Torbiere</t>
  </si>
  <si>
    <t>Zone umide salmastre</t>
  </si>
  <si>
    <t>Valli salmastre</t>
  </si>
  <si>
    <t>Acquacolture</t>
  </si>
  <si>
    <t>Saline</t>
  </si>
  <si>
    <t>Alvei di fiumi e torrenti con vegetazione scarsa</t>
  </si>
  <si>
    <t>Alvei di fiumi e torrenti con vegetazione abbondante</t>
  </si>
  <si>
    <t>Argini</t>
  </si>
  <si>
    <t>Canali e idrovie</t>
  </si>
  <si>
    <t>Bacini naturali</t>
  </si>
  <si>
    <t>Bacini produttivi</t>
  </si>
  <si>
    <t>Bacini artificiali</t>
  </si>
  <si>
    <t>Acquacolture in ambiente continentale</t>
  </si>
  <si>
    <t>Acquacolture in ambiente marino</t>
  </si>
  <si>
    <t>variazione</t>
  </si>
  <si>
    <t>%</t>
  </si>
  <si>
    <t xml:space="preserve">1.1.1.2  Tessuto residenziale  rado                                                                                               </t>
  </si>
  <si>
    <t>1.2.1.1  Insediamenti produttivi industriali, artigianali e agricoli</t>
  </si>
  <si>
    <t>1.2.1.2  Insediamenti agro-zootecnici</t>
  </si>
  <si>
    <t xml:space="preserve">1.2.1.3  Insediamenti commerciali                                                                                    </t>
  </si>
  <si>
    <t xml:space="preserve">1.2.1.4  Insediamenti di servizi pubblici e privati                                                       </t>
  </si>
  <si>
    <t xml:space="preserve">1.2.1.5  Insediamenti ospedalieri                                                                                     </t>
  </si>
  <si>
    <t xml:space="preserve">1.2.1.6  Insediamenti di grandi impianti tecnologici                                                              </t>
  </si>
  <si>
    <t xml:space="preserve">1.2.2.1  Autostrade e superstrade                                                                                 </t>
  </si>
  <si>
    <t xml:space="preserve">1.2.2.2  Reti stradali                                                                                 </t>
  </si>
  <si>
    <t>1.2.2.3  Aree verdi associate alla viabilità</t>
  </si>
  <si>
    <t xml:space="preserve">1.2.2.4  Reti ferroviarie  e spazi accessori                                                                               </t>
  </si>
  <si>
    <t xml:space="preserve">1.2.2.5  Grandi impianti di concentramento e smistamento merci                                                                                                                                                                 </t>
  </si>
  <si>
    <t xml:space="preserve">1.2.2.6  Aree per impianti delle telecomunicazioni                                                              </t>
  </si>
  <si>
    <t xml:space="preserve">1.2.2.7  Reti ed aree per la distribuzione, la produzione ed il trasporto dell'energia   </t>
  </si>
  <si>
    <t>1.2.2.8  Impianti fotovoltaici</t>
  </si>
  <si>
    <t xml:space="preserve">1.2.2.9  Reti ed aree per la distribuzione idrica                                                                      </t>
  </si>
  <si>
    <t>1.4.1.1  Parchi</t>
  </si>
  <si>
    <t>1.4.1.2  Ville</t>
  </si>
  <si>
    <t>1.4.1.3  Aree incolte nell'urbano</t>
  </si>
  <si>
    <t>1.4.2.1  Campeggi e strutture turistico-ricettive</t>
  </si>
  <si>
    <t>1.4.2.2  Aree sportive</t>
  </si>
  <si>
    <t>1.4.2.3  Parchi di divertimento e aree attrezzate</t>
  </si>
  <si>
    <t>1.4.2.5  Ippodromi</t>
  </si>
  <si>
    <t xml:space="preserve">1.4.2.6  Autodromi                                          </t>
  </si>
  <si>
    <t xml:space="preserve">3.1.1.5  Castagneti da frutto        </t>
  </si>
  <si>
    <t xml:space="preserve">3.1.1.6  Boscaglie ruderali                                                                                              </t>
  </si>
  <si>
    <t>2008
dettaglio</t>
  </si>
  <si>
    <t xml:space="preserve">VARIAZIONI USO DEL SUOLO 2008 STANDARD-2008 DETTAGLIO </t>
  </si>
  <si>
    <t xml:space="preserve">2.1  Seminativi                                                       </t>
  </si>
  <si>
    <t>9,3 %</t>
  </si>
  <si>
    <t>11,7 %</t>
  </si>
  <si>
    <t>2,4 %</t>
  </si>
  <si>
    <t>numero poligoni uso standard</t>
  </si>
  <si>
    <t>numero poligoni uso dettaglio</t>
  </si>
  <si>
    <t xml:space="preserve">1.4.3.0  Cimiteri                            </t>
  </si>
  <si>
    <t xml:space="preserve">2.1.1.0  Seminativi in aree non irrigue </t>
  </si>
  <si>
    <t>5.1.2.4  Acquacolture in ambiente continentale</t>
  </si>
  <si>
    <t>5.2.1.1  Acquacolture in ambiente marino</t>
  </si>
  <si>
    <t xml:space="preserve">1.1.1 Tessuto  continuo                                                                              </t>
  </si>
  <si>
    <t xml:space="preserve">1.1.2 Tessuto  discontinuo                                                                           </t>
  </si>
  <si>
    <t xml:space="preserve">1.2.3 Aree portuali                                                                                                               </t>
  </si>
  <si>
    <t xml:space="preserve">1.2.4 Aree aeroportuali ed eliporti                                                                            </t>
  </si>
  <si>
    <t xml:space="preserve">1.3.1 Aree estrattive                                                                                 </t>
  </si>
  <si>
    <t>1.3.2 Discariche e depositi di rottami</t>
  </si>
  <si>
    <t xml:space="preserve">1.3.3 Cantieri                                                                                                                      </t>
  </si>
  <si>
    <t xml:space="preserve">1.4.1 Aree verdi                                                                                                </t>
  </si>
  <si>
    <t xml:space="preserve">1.4.2 Aree ricreative e sportive                                                        
</t>
  </si>
  <si>
    <t xml:space="preserve">1.4.3 Cimiteri                                                                                                    </t>
  </si>
  <si>
    <t xml:space="preserve">2.1.1  Seminativi in aree non irrigue                                                                    </t>
  </si>
  <si>
    <t>2.1.3 Risaie</t>
  </si>
  <si>
    <t xml:space="preserve">2.2.1  Vigneti                                                                                                                           </t>
  </si>
  <si>
    <t xml:space="preserve">2.2.2 Frutteti e frutti minori                                                                                                 </t>
  </si>
  <si>
    <t xml:space="preserve">2.2.3  Oliveti                                                                                                     </t>
  </si>
  <si>
    <t xml:space="preserve">2.2.4 Arboricoltura da legno                                                                                                   </t>
  </si>
  <si>
    <t>2.3.1  Prati stabili</t>
  </si>
  <si>
    <t xml:space="preserve">2.4.1 Colture temporanee associate a colture permanenti               </t>
  </si>
  <si>
    <t xml:space="preserve">2.4.2  Sistemi colturali e particellari complessi                                                                                                              </t>
  </si>
  <si>
    <t xml:space="preserve">2.4.3 Aree prevalentemente occupate da colture agrarie con presenza di spazi naturali importanti                                                     </t>
  </si>
  <si>
    <t xml:space="preserve">3.1.2 Boschi di conifere                                                                          </t>
  </si>
  <si>
    <t xml:space="preserve">3.1.3 Boschi misti di conifere e latifoglie                                   </t>
  </si>
  <si>
    <t xml:space="preserve">3.2.1 Praterie e brughiere di alta quota                                                  </t>
  </si>
  <si>
    <t xml:space="preserve">3.2.2 Cespuglieti e arbusteti                                                           </t>
  </si>
  <si>
    <t xml:space="preserve">3.2.3 Aree a vegetazione arbustiva e arborea in evoluzione                                                                                </t>
  </si>
  <si>
    <t xml:space="preserve">3.3.1 Spiagge, dune e sabbie                                                                           </t>
  </si>
  <si>
    <t xml:space="preserve">3.3.2 Rocce nude, falesie, affioramenti                                                </t>
  </si>
  <si>
    <t>3.3.3 Aree con vegetazione rada</t>
  </si>
  <si>
    <t xml:space="preserve">3.3.4 Aree percorse da incendi                                                              </t>
  </si>
  <si>
    <t xml:space="preserve">4.1.1 Zone umide interne                                                                                      </t>
  </si>
  <si>
    <t xml:space="preserve">4.1.2 Torbiere                                                                                                         </t>
  </si>
  <si>
    <t xml:space="preserve">4.2.1 Zone umide e valli salmastre                                                                  </t>
  </si>
  <si>
    <t>4.2.2. Saline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</si>
</sst>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24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8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4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1" fillId="48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2" fillId="0" borderId="5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3" fillId="49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5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5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0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4" fillId="39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5" borderId="5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5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5" borderId="56" applyNumberFormat="0" applyFont="0" applyAlignment="0" applyProtection="0"/>
    <xf numFmtId="0" fontId="19" fillId="55" borderId="5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7" fillId="48" borderId="5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0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2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3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4" fillId="0" borderId="6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5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1" fontId="1" fillId="0" borderId="0" xfId="43" applyNumberFormat="1" applyFill="1"/>
    <xf numFmtId="1" fontId="1" fillId="0" borderId="0" xfId="43" applyNumberFormat="1"/>
    <xf numFmtId="0" fontId="1" fillId="0" borderId="0" xfId="43"/>
    <xf numFmtId="1" fontId="1" fillId="0" borderId="0" xfId="43" applyNumberFormat="1" applyFont="1"/>
    <xf numFmtId="0" fontId="26" fillId="0" borderId="0" xfId="725"/>
    <xf numFmtId="0" fontId="18" fillId="0" borderId="50" xfId="725" applyFont="1" applyFill="1" applyBorder="1" applyAlignment="1">
      <alignment horizontal="center" vertical="center"/>
    </xf>
    <xf numFmtId="0" fontId="26" fillId="0" borderId="0" xfId="725" applyFont="1"/>
    <xf numFmtId="1" fontId="26" fillId="0" borderId="0" xfId="725" applyNumberFormat="1"/>
    <xf numFmtId="0" fontId="37" fillId="0" borderId="0" xfId="725" applyFont="1"/>
    <xf numFmtId="1" fontId="39" fillId="0" borderId="13" xfId="725" applyNumberFormat="1" applyFont="1" applyFill="1" applyBorder="1" applyAlignment="1">
      <alignment horizontal="center" vertical="center"/>
    </xf>
    <xf numFmtId="0" fontId="39" fillId="33" borderId="15" xfId="725" applyFont="1" applyFill="1" applyBorder="1" applyAlignment="1">
      <alignment horizontal="center" vertical="center" wrapText="1"/>
    </xf>
    <xf numFmtId="0" fontId="39" fillId="33" borderId="12" xfId="725" applyFont="1" applyFill="1" applyBorder="1" applyAlignment="1">
      <alignment horizontal="center" vertical="center" wrapText="1"/>
    </xf>
    <xf numFmtId="0" fontId="40" fillId="33" borderId="14" xfId="725" applyFont="1" applyFill="1" applyBorder="1" applyAlignment="1">
      <alignment horizontal="center" vertical="center"/>
    </xf>
    <xf numFmtId="0" fontId="39" fillId="33" borderId="15" xfId="725" applyFont="1" applyFill="1" applyBorder="1" applyAlignment="1">
      <alignment horizontal="center" vertical="center"/>
    </xf>
    <xf numFmtId="0" fontId="39" fillId="33" borderId="12" xfId="725" applyFont="1" applyFill="1" applyBorder="1" applyAlignment="1">
      <alignment horizontal="center" vertical="center"/>
    </xf>
    <xf numFmtId="0" fontId="40" fillId="0" borderId="22" xfId="725" applyFont="1" applyFill="1" applyBorder="1" applyAlignment="1">
      <alignment horizontal="center" vertical="center" wrapText="1"/>
    </xf>
    <xf numFmtId="3" fontId="42" fillId="0" borderId="48" xfId="0" applyNumberFormat="1" applyFont="1" applyFill="1" applyBorder="1" applyAlignment="1">
      <alignment horizontal="center" vertical="center"/>
    </xf>
    <xf numFmtId="3" fontId="42" fillId="0" borderId="52" xfId="725" applyNumberFormat="1" applyFont="1" applyFill="1" applyBorder="1" applyAlignment="1">
      <alignment horizontal="center" vertical="center"/>
    </xf>
    <xf numFmtId="164" fontId="42" fillId="0" borderId="24" xfId="725" applyNumberFormat="1" applyFont="1" applyFill="1" applyBorder="1" applyAlignment="1">
      <alignment horizontal="center" vertical="center"/>
    </xf>
    <xf numFmtId="0" fontId="40" fillId="0" borderId="28" xfId="725" applyFont="1" applyFill="1" applyBorder="1" applyAlignment="1">
      <alignment horizontal="center" vertical="center" wrapText="1"/>
    </xf>
    <xf numFmtId="3" fontId="42" fillId="0" borderId="31" xfId="0" applyNumberFormat="1" applyFont="1" applyFill="1" applyBorder="1" applyAlignment="1">
      <alignment horizontal="center" vertical="center"/>
    </xf>
    <xf numFmtId="164" fontId="42" fillId="0" borderId="30" xfId="725" applyNumberFormat="1" applyFont="1" applyFill="1" applyBorder="1" applyAlignment="1">
      <alignment horizontal="center" vertical="center"/>
    </xf>
    <xf numFmtId="0" fontId="40" fillId="57" borderId="28" xfId="725" applyFont="1" applyFill="1" applyBorder="1" applyAlignment="1">
      <alignment horizontal="center" vertical="center" wrapText="1"/>
    </xf>
    <xf numFmtId="0" fontId="40" fillId="56" borderId="28" xfId="725" applyFont="1" applyFill="1" applyBorder="1" applyAlignment="1">
      <alignment horizontal="center" vertical="center" wrapText="1"/>
    </xf>
    <xf numFmtId="0" fontId="40" fillId="0" borderId="28" xfId="725" applyFont="1" applyFill="1" applyBorder="1" applyAlignment="1">
      <alignment horizontal="center" vertical="center"/>
    </xf>
    <xf numFmtId="3" fontId="42" fillId="0" borderId="37" xfId="725" applyNumberFormat="1" applyFont="1" applyFill="1" applyBorder="1" applyAlignment="1">
      <alignment horizontal="center" vertical="center" wrapText="1"/>
    </xf>
    <xf numFmtId="164" fontId="42" fillId="0" borderId="37" xfId="725" applyNumberFormat="1" applyFont="1" applyFill="1" applyBorder="1" applyAlignment="1">
      <alignment horizontal="center" vertical="center" wrapText="1"/>
    </xf>
    <xf numFmtId="0" fontId="40" fillId="0" borderId="38" xfId="725" applyFont="1" applyFill="1" applyBorder="1" applyAlignment="1">
      <alignment horizontal="center" vertical="center" wrapText="1"/>
    </xf>
    <xf numFmtId="3" fontId="42" fillId="0" borderId="37" xfId="0" applyNumberFormat="1" applyFont="1" applyFill="1" applyBorder="1" applyAlignment="1">
      <alignment horizontal="center" vertical="center"/>
    </xf>
    <xf numFmtId="3" fontId="42" fillId="0" borderId="51" xfId="725" applyNumberFormat="1" applyFont="1" applyFill="1" applyBorder="1" applyAlignment="1">
      <alignment horizontal="center" vertical="center"/>
    </xf>
    <xf numFmtId="164" fontId="42" fillId="0" borderId="40" xfId="725" applyNumberFormat="1" applyFont="1" applyFill="1" applyBorder="1" applyAlignment="1">
      <alignment horizontal="center" vertical="center"/>
    </xf>
    <xf numFmtId="3" fontId="42" fillId="0" borderId="27" xfId="725" applyNumberFormat="1" applyFont="1" applyFill="1" applyBorder="1" applyAlignment="1">
      <alignment horizontal="center" vertical="center" wrapText="1"/>
    </xf>
    <xf numFmtId="164" fontId="42" fillId="0" borderId="27" xfId="725" applyNumberFormat="1" applyFont="1" applyBorder="1" applyAlignment="1">
      <alignment horizontal="center" vertical="center" wrapText="1"/>
    </xf>
    <xf numFmtId="0" fontId="40" fillId="0" borderId="41" xfId="725" applyFont="1" applyFill="1" applyBorder="1" applyAlignment="1">
      <alignment horizontal="center" vertical="center" wrapText="1"/>
    </xf>
    <xf numFmtId="164" fontId="42" fillId="0" borderId="44" xfId="725" applyNumberFormat="1" applyFont="1" applyFill="1" applyBorder="1" applyAlignment="1">
      <alignment horizontal="center" vertical="center"/>
    </xf>
    <xf numFmtId="3" fontId="42" fillId="0" borderId="31" xfId="725" applyNumberFormat="1" applyFont="1" applyFill="1" applyBorder="1" applyAlignment="1">
      <alignment horizontal="center" vertical="center" wrapText="1"/>
    </xf>
    <xf numFmtId="164" fontId="42" fillId="0" borderId="31" xfId="725" applyNumberFormat="1" applyFont="1" applyBorder="1" applyAlignment="1">
      <alignment horizontal="center" vertical="center" wrapText="1"/>
    </xf>
    <xf numFmtId="0" fontId="41" fillId="0" borderId="25" xfId="725" applyFont="1" applyBorder="1" applyAlignment="1">
      <alignment horizontal="left" vertical="center" wrapText="1"/>
    </xf>
    <xf numFmtId="3" fontId="41" fillId="0" borderId="31" xfId="725" applyNumberFormat="1" applyFont="1" applyBorder="1" applyAlignment="1">
      <alignment horizontal="center" vertical="center" wrapText="1"/>
    </xf>
    <xf numFmtId="164" fontId="41" fillId="0" borderId="31" xfId="725" applyNumberFormat="1" applyFont="1" applyBorder="1" applyAlignment="1">
      <alignment horizontal="center" vertical="center" wrapText="1"/>
    </xf>
    <xf numFmtId="3" fontId="42" fillId="0" borderId="33" xfId="725" applyNumberFormat="1" applyFont="1" applyFill="1" applyBorder="1" applyAlignment="1">
      <alignment horizontal="center" vertical="center" wrapText="1"/>
    </xf>
    <xf numFmtId="164" fontId="42" fillId="0" borderId="33" xfId="725" applyNumberFormat="1" applyFont="1" applyBorder="1" applyAlignment="1">
      <alignment horizontal="center" vertical="center" wrapText="1"/>
    </xf>
    <xf numFmtId="3" fontId="42" fillId="0" borderId="31" xfId="725" applyNumberFormat="1" applyFont="1" applyBorder="1" applyAlignment="1">
      <alignment horizontal="center" vertical="center" wrapText="1"/>
    </xf>
    <xf numFmtId="0" fontId="40" fillId="0" borderId="28" xfId="725" applyNumberFormat="1" applyFont="1" applyFill="1" applyBorder="1" applyAlignment="1">
      <alignment horizontal="center" vertical="center" wrapText="1"/>
    </xf>
    <xf numFmtId="3" fontId="42" fillId="0" borderId="37" xfId="725" applyNumberFormat="1" applyFont="1" applyBorder="1" applyAlignment="1">
      <alignment horizontal="center" vertical="center" wrapText="1"/>
    </xf>
    <xf numFmtId="164" fontId="42" fillId="0" borderId="37" xfId="725" applyNumberFormat="1" applyFont="1" applyBorder="1" applyAlignment="1">
      <alignment horizontal="center" vertical="center" wrapText="1"/>
    </xf>
    <xf numFmtId="3" fontId="42" fillId="0" borderId="48" xfId="725" applyNumberFormat="1" applyFont="1" applyBorder="1" applyAlignment="1">
      <alignment horizontal="center" vertical="center" wrapText="1"/>
    </xf>
    <xf numFmtId="164" fontId="42" fillId="0" borderId="48" xfId="725" applyNumberFormat="1" applyFont="1" applyBorder="1" applyAlignment="1">
      <alignment horizontal="center" vertical="center" wrapText="1"/>
    </xf>
    <xf numFmtId="0" fontId="40" fillId="0" borderId="23" xfId="725" applyFont="1" applyFill="1" applyBorder="1" applyAlignment="1">
      <alignment horizontal="center" vertical="center" wrapText="1"/>
    </xf>
    <xf numFmtId="3" fontId="42" fillId="0" borderId="27" xfId="0" applyNumberFormat="1" applyFont="1" applyFill="1" applyBorder="1" applyAlignment="1">
      <alignment horizontal="center" vertical="center"/>
    </xf>
    <xf numFmtId="0" fontId="40" fillId="0" borderId="29" xfId="725" applyFont="1" applyFill="1" applyBorder="1" applyAlignment="1">
      <alignment horizontal="center" vertical="center" wrapText="1"/>
    </xf>
    <xf numFmtId="0" fontId="41" fillId="0" borderId="34" xfId="725" applyFont="1" applyBorder="1" applyAlignment="1">
      <alignment horizontal="left" vertical="center" wrapText="1"/>
    </xf>
    <xf numFmtId="3" fontId="41" fillId="0" borderId="37" xfId="725" applyNumberFormat="1" applyFont="1" applyBorder="1" applyAlignment="1">
      <alignment horizontal="center" vertical="center" wrapText="1"/>
    </xf>
    <xf numFmtId="164" fontId="41" fillId="0" borderId="37" xfId="725" applyNumberFormat="1" applyFont="1" applyBorder="1" applyAlignment="1">
      <alignment horizontal="center" vertical="center" wrapText="1"/>
    </xf>
    <xf numFmtId="0" fontId="40" fillId="0" borderId="39" xfId="725" applyFont="1" applyFill="1" applyBorder="1" applyAlignment="1">
      <alignment horizontal="center" vertical="center" wrapText="1"/>
    </xf>
    <xf numFmtId="3" fontId="42" fillId="0" borderId="64" xfId="725" applyNumberFormat="1" applyFont="1" applyFill="1" applyBorder="1" applyAlignment="1">
      <alignment horizontal="center" vertical="center"/>
    </xf>
    <xf numFmtId="0" fontId="45" fillId="0" borderId="0" xfId="725" applyFont="1"/>
    <xf numFmtId="1" fontId="42" fillId="0" borderId="0" xfId="725" applyNumberFormat="1" applyFont="1" applyBorder="1" applyAlignment="1">
      <alignment vertical="center" wrapText="1"/>
    </xf>
    <xf numFmtId="2" fontId="42" fillId="0" borderId="0" xfId="725" applyNumberFormat="1" applyFont="1" applyBorder="1" applyAlignment="1">
      <alignment vertical="center" wrapText="1"/>
    </xf>
    <xf numFmtId="0" fontId="42" fillId="0" borderId="0" xfId="725" applyFont="1"/>
    <xf numFmtId="3" fontId="42" fillId="0" borderId="0" xfId="725" applyNumberFormat="1" applyFont="1" applyBorder="1" applyAlignment="1">
      <alignment horizontal="center" vertical="center" wrapText="1"/>
    </xf>
    <xf numFmtId="2" fontId="42" fillId="0" borderId="0" xfId="725" applyNumberFormat="1" applyFont="1" applyBorder="1" applyAlignment="1">
      <alignment horizontal="center" vertical="center" wrapText="1"/>
    </xf>
    <xf numFmtId="3" fontId="42" fillId="0" borderId="0" xfId="725" applyNumberFormat="1" applyFont="1" applyBorder="1" applyAlignment="1">
      <alignment horizontal="left" vertical="center" wrapText="1" indent="1"/>
    </xf>
    <xf numFmtId="2" fontId="42" fillId="0" borderId="0" xfId="725" applyNumberFormat="1" applyFont="1" applyBorder="1" applyAlignment="1">
      <alignment horizontal="left" vertical="center" wrapText="1" indent="1"/>
    </xf>
    <xf numFmtId="0" fontId="42" fillId="0" borderId="0" xfId="725" applyFont="1" applyBorder="1" applyAlignment="1">
      <alignment horizontal="left" vertical="center" wrapText="1" indent="1"/>
    </xf>
    <xf numFmtId="3" fontId="42" fillId="0" borderId="49" xfId="725" applyNumberFormat="1" applyFont="1" applyFill="1" applyBorder="1" applyAlignment="1">
      <alignment horizontal="center" vertical="center" wrapText="1"/>
    </xf>
    <xf numFmtId="2" fontId="42" fillId="0" borderId="49" xfId="725" applyNumberFormat="1" applyFont="1" applyFill="1" applyBorder="1" applyAlignment="1">
      <alignment horizontal="center" vertical="center"/>
    </xf>
    <xf numFmtId="0" fontId="46" fillId="0" borderId="0" xfId="725" applyFont="1"/>
    <xf numFmtId="0" fontId="47" fillId="0" borderId="0" xfId="725" applyFont="1"/>
    <xf numFmtId="165" fontId="47" fillId="0" borderId="0" xfId="988" applyNumberFormat="1" applyFont="1" applyAlignment="1"/>
    <xf numFmtId="3" fontId="26" fillId="0" borderId="0" xfId="725" applyNumberFormat="1" applyFont="1"/>
    <xf numFmtId="43" fontId="26" fillId="0" borderId="0" xfId="988" applyFont="1"/>
    <xf numFmtId="3" fontId="42" fillId="0" borderId="33" xfId="725" applyNumberFormat="1" applyFont="1" applyBorder="1" applyAlignment="1">
      <alignment horizontal="center" vertical="center" wrapText="1"/>
    </xf>
    <xf numFmtId="3" fontId="42" fillId="0" borderId="20" xfId="725" applyNumberFormat="1" applyFont="1" applyBorder="1" applyAlignment="1">
      <alignment horizontal="center" vertical="center" wrapText="1"/>
    </xf>
    <xf numFmtId="3" fontId="42" fillId="0" borderId="27" xfId="725" applyNumberFormat="1" applyFont="1" applyBorder="1" applyAlignment="1">
      <alignment horizontal="center" vertical="center" wrapText="1"/>
    </xf>
    <xf numFmtId="164" fontId="42" fillId="0" borderId="20" xfId="725" applyNumberFormat="1" applyFont="1" applyBorder="1" applyAlignment="1">
      <alignment horizontal="center" vertical="center" wrapText="1"/>
    </xf>
    <xf numFmtId="164" fontId="42" fillId="0" borderId="27" xfId="725" applyNumberFormat="1" applyFont="1" applyBorder="1" applyAlignment="1">
      <alignment horizontal="center" vertical="center" wrapText="1"/>
    </xf>
    <xf numFmtId="164" fontId="42" fillId="0" borderId="33" xfId="725" applyNumberFormat="1" applyFont="1" applyBorder="1" applyAlignment="1">
      <alignment horizontal="center" vertical="center" wrapText="1"/>
    </xf>
    <xf numFmtId="0" fontId="44" fillId="0" borderId="41" xfId="725" applyFont="1" applyBorder="1" applyAlignment="1">
      <alignment horizontal="center" vertical="center" textRotation="90" wrapText="1"/>
    </xf>
    <xf numFmtId="0" fontId="44" fillId="0" borderId="28" xfId="725" applyFont="1" applyBorder="1" applyAlignment="1">
      <alignment horizontal="center" vertical="center" textRotation="90" wrapText="1"/>
    </xf>
    <xf numFmtId="0" fontId="44" fillId="0" borderId="38" xfId="725" applyFont="1" applyBorder="1" applyAlignment="1">
      <alignment horizontal="center" vertical="center" textRotation="90" wrapText="1"/>
    </xf>
    <xf numFmtId="3" fontId="38" fillId="0" borderId="46" xfId="725" applyNumberFormat="1" applyFont="1" applyBorder="1" applyAlignment="1">
      <alignment horizontal="center" vertical="center" wrapText="1"/>
    </xf>
    <xf numFmtId="3" fontId="38" fillId="0" borderId="42" xfId="725" applyNumberFormat="1" applyFont="1" applyBorder="1" applyAlignment="1">
      <alignment horizontal="center" vertical="center" wrapText="1"/>
    </xf>
    <xf numFmtId="3" fontId="38" fillId="0" borderId="45" xfId="725" applyNumberFormat="1" applyFont="1" applyBorder="1" applyAlignment="1">
      <alignment horizontal="center" vertical="center" wrapText="1"/>
    </xf>
    <xf numFmtId="164" fontId="38" fillId="0" borderId="17" xfId="725" applyNumberFormat="1" applyFont="1" applyBorder="1" applyAlignment="1">
      <alignment horizontal="center" vertical="center" wrapText="1"/>
    </xf>
    <xf numFmtId="164" fontId="38" fillId="0" borderId="20" xfId="725" applyNumberFormat="1" applyFont="1" applyBorder="1" applyAlignment="1">
      <alignment horizontal="center" vertical="center" wrapText="1"/>
    </xf>
    <xf numFmtId="164" fontId="38" fillId="0" borderId="35" xfId="725" applyNumberFormat="1" applyFont="1" applyBorder="1" applyAlignment="1">
      <alignment horizontal="center" vertical="center" wrapText="1"/>
    </xf>
    <xf numFmtId="3" fontId="41" fillId="0" borderId="17" xfId="725" applyNumberFormat="1" applyFont="1" applyBorder="1" applyAlignment="1">
      <alignment horizontal="center" vertical="center" wrapText="1"/>
    </xf>
    <xf numFmtId="3" fontId="41" fillId="0" borderId="27" xfId="725" applyNumberFormat="1" applyFont="1" applyBorder="1" applyAlignment="1">
      <alignment horizontal="center" vertical="center" wrapText="1"/>
    </xf>
    <xf numFmtId="164" fontId="41" fillId="0" borderId="17" xfId="725" applyNumberFormat="1" applyFont="1" applyBorder="1" applyAlignment="1">
      <alignment horizontal="center" vertical="center" wrapText="1"/>
    </xf>
    <xf numFmtId="164" fontId="41" fillId="0" borderId="27" xfId="725" applyNumberFormat="1" applyFont="1" applyBorder="1" applyAlignment="1">
      <alignment horizontal="center" vertical="center" wrapText="1"/>
    </xf>
    <xf numFmtId="0" fontId="41" fillId="0" borderId="32" xfId="725" applyFont="1" applyBorder="1" applyAlignment="1">
      <alignment horizontal="left" vertical="center" wrapText="1"/>
    </xf>
    <xf numFmtId="0" fontId="41" fillId="0" borderId="19" xfId="725" applyFont="1" applyBorder="1" applyAlignment="1">
      <alignment horizontal="left" vertical="center" wrapText="1"/>
    </xf>
    <xf numFmtId="0" fontId="41" fillId="0" borderId="36" xfId="725" applyFont="1" applyBorder="1" applyAlignment="1">
      <alignment horizontal="left" vertical="center" wrapText="1"/>
    </xf>
    <xf numFmtId="3" fontId="41" fillId="0" borderId="33" xfId="725" applyNumberFormat="1" applyFont="1" applyBorder="1" applyAlignment="1">
      <alignment horizontal="center" vertical="center" wrapText="1"/>
    </xf>
    <xf numFmtId="3" fontId="41" fillId="0" borderId="20" xfId="725" applyNumberFormat="1" applyFont="1" applyBorder="1" applyAlignment="1">
      <alignment horizontal="center" vertical="center" wrapText="1"/>
    </xf>
    <xf numFmtId="3" fontId="41" fillId="0" borderId="35" xfId="725" applyNumberFormat="1" applyFont="1" applyBorder="1" applyAlignment="1">
      <alignment horizontal="center" vertical="center" wrapText="1"/>
    </xf>
    <xf numFmtId="164" fontId="41" fillId="0" borderId="33" xfId="725" applyNumberFormat="1" applyFont="1" applyBorder="1" applyAlignment="1">
      <alignment horizontal="center" vertical="center" wrapText="1"/>
    </xf>
    <xf numFmtId="164" fontId="41" fillId="0" borderId="20" xfId="725" applyNumberFormat="1" applyFont="1" applyBorder="1" applyAlignment="1">
      <alignment horizontal="center" vertical="center" wrapText="1"/>
    </xf>
    <xf numFmtId="164" fontId="41" fillId="0" borderId="35" xfId="725" applyNumberFormat="1" applyFont="1" applyBorder="1" applyAlignment="1">
      <alignment horizontal="center" vertical="center" wrapText="1"/>
    </xf>
    <xf numFmtId="0" fontId="41" fillId="0" borderId="21" xfId="725" applyFont="1" applyBorder="1" applyAlignment="1">
      <alignment horizontal="left" vertical="center" wrapText="1"/>
    </xf>
    <xf numFmtId="0" fontId="41" fillId="0" borderId="47" xfId="725" applyFont="1" applyBorder="1" applyAlignment="1">
      <alignment horizontal="left" vertical="center" wrapText="1"/>
    </xf>
    <xf numFmtId="3" fontId="42" fillId="0" borderId="17" xfId="725" applyNumberFormat="1" applyFont="1" applyFill="1" applyBorder="1" applyAlignment="1">
      <alignment horizontal="center" vertical="center" wrapText="1"/>
    </xf>
    <xf numFmtId="3" fontId="42" fillId="0" borderId="20" xfId="725" applyNumberFormat="1" applyFont="1" applyFill="1" applyBorder="1" applyAlignment="1">
      <alignment horizontal="center" vertical="center" wrapText="1"/>
    </xf>
    <xf numFmtId="3" fontId="42" fillId="0" borderId="27" xfId="725" applyNumberFormat="1" applyFont="1" applyFill="1" applyBorder="1" applyAlignment="1">
      <alignment horizontal="center" vertical="center" wrapText="1"/>
    </xf>
    <xf numFmtId="164" fontId="42" fillId="0" borderId="17" xfId="725" applyNumberFormat="1" applyFont="1" applyBorder="1" applyAlignment="1">
      <alignment horizontal="center" vertical="center" wrapText="1"/>
    </xf>
    <xf numFmtId="20" fontId="41" fillId="0" borderId="32" xfId="725" applyNumberFormat="1" applyFont="1" applyBorder="1" applyAlignment="1">
      <alignment horizontal="left" vertical="center" wrapText="1"/>
    </xf>
    <xf numFmtId="20" fontId="41" fillId="0" borderId="19" xfId="725" applyNumberFormat="1" applyFont="1" applyBorder="1" applyAlignment="1">
      <alignment horizontal="left" vertical="center" wrapText="1"/>
    </xf>
    <xf numFmtId="20" fontId="41" fillId="0" borderId="21" xfId="725" applyNumberFormat="1" applyFont="1" applyBorder="1" applyAlignment="1">
      <alignment horizontal="left" vertical="center" wrapText="1"/>
    </xf>
    <xf numFmtId="3" fontId="42" fillId="0" borderId="33" xfId="725" applyNumberFormat="1" applyFont="1" applyFill="1" applyBorder="1" applyAlignment="1">
      <alignment horizontal="center" vertical="center" wrapText="1"/>
    </xf>
    <xf numFmtId="0" fontId="41" fillId="0" borderId="32" xfId="725" applyFont="1" applyFill="1" applyBorder="1" applyAlignment="1">
      <alignment horizontal="left" vertical="center" wrapText="1"/>
    </xf>
    <xf numFmtId="0" fontId="41" fillId="0" borderId="19" xfId="725" applyFont="1" applyFill="1" applyBorder="1" applyAlignment="1">
      <alignment horizontal="left" vertical="center" wrapText="1"/>
    </xf>
    <xf numFmtId="0" fontId="41" fillId="0" borderId="36" xfId="725" applyFont="1" applyFill="1" applyBorder="1" applyAlignment="1">
      <alignment horizontal="left" vertical="center" wrapText="1"/>
    </xf>
    <xf numFmtId="3" fontId="41" fillId="0" borderId="33" xfId="725" applyNumberFormat="1" applyFont="1" applyFill="1" applyBorder="1" applyAlignment="1">
      <alignment horizontal="center" vertical="center" wrapText="1"/>
    </xf>
    <xf numFmtId="3" fontId="41" fillId="0" borderId="20" xfId="725" applyNumberFormat="1" applyFont="1" applyFill="1" applyBorder="1" applyAlignment="1">
      <alignment horizontal="center" vertical="center" wrapText="1"/>
    </xf>
    <xf numFmtId="3" fontId="41" fillId="0" borderId="35" xfId="725" applyNumberFormat="1" applyFont="1" applyFill="1" applyBorder="1" applyAlignment="1">
      <alignment horizontal="center" vertical="center" wrapText="1"/>
    </xf>
    <xf numFmtId="164" fontId="41" fillId="0" borderId="33" xfId="725" applyNumberFormat="1" applyFont="1" applyFill="1" applyBorder="1" applyAlignment="1">
      <alignment horizontal="center" vertical="center" wrapText="1"/>
    </xf>
    <xf numFmtId="164" fontId="41" fillId="0" borderId="20" xfId="725" applyNumberFormat="1" applyFont="1" applyFill="1" applyBorder="1" applyAlignment="1">
      <alignment horizontal="center" vertical="center" wrapText="1"/>
    </xf>
    <xf numFmtId="164" fontId="41" fillId="0" borderId="35" xfId="725" applyNumberFormat="1" applyFont="1" applyFill="1" applyBorder="1" applyAlignment="1">
      <alignment horizontal="center" vertical="center" wrapText="1"/>
    </xf>
    <xf numFmtId="3" fontId="38" fillId="0" borderId="17" xfId="725" applyNumberFormat="1" applyFont="1" applyBorder="1" applyAlignment="1">
      <alignment horizontal="center" vertical="center" wrapText="1"/>
    </xf>
    <xf numFmtId="3" fontId="38" fillId="0" borderId="20" xfId="725" applyNumberFormat="1" applyFont="1" applyBorder="1" applyAlignment="1">
      <alignment horizontal="center" vertical="center" wrapText="1"/>
    </xf>
    <xf numFmtId="49" fontId="38" fillId="0" borderId="33" xfId="1" applyNumberFormat="1" applyFont="1" applyBorder="1" applyAlignment="1">
      <alignment horizontal="center" vertical="center" wrapText="1"/>
    </xf>
    <xf numFmtId="49" fontId="38" fillId="0" borderId="20" xfId="1" applyNumberFormat="1" applyFont="1" applyBorder="1" applyAlignment="1">
      <alignment horizontal="center" vertical="center" wrapText="1"/>
    </xf>
    <xf numFmtId="49" fontId="38" fillId="0" borderId="35" xfId="1" applyNumberFormat="1" applyFont="1" applyBorder="1" applyAlignment="1">
      <alignment horizontal="center" vertical="center" wrapText="1"/>
    </xf>
    <xf numFmtId="164" fontId="38" fillId="0" borderId="18" xfId="725" applyNumberFormat="1" applyFont="1" applyBorder="1" applyAlignment="1">
      <alignment horizontal="center" vertical="center" wrapText="1"/>
    </xf>
    <xf numFmtId="164" fontId="38" fillId="0" borderId="26" xfId="725" applyNumberFormat="1" applyFont="1" applyBorder="1" applyAlignment="1">
      <alignment horizontal="center" vertical="center" wrapText="1"/>
    </xf>
    <xf numFmtId="164" fontId="42" fillId="0" borderId="63" xfId="725" applyNumberFormat="1" applyFont="1" applyBorder="1" applyAlignment="1">
      <alignment horizontal="center" vertical="center" wrapText="1"/>
    </xf>
    <xf numFmtId="164" fontId="42" fillId="0" borderId="24" xfId="725" applyNumberFormat="1" applyFont="1" applyBorder="1" applyAlignment="1">
      <alignment horizontal="center" vertical="center" wrapText="1"/>
    </xf>
    <xf numFmtId="1" fontId="48" fillId="0" borderId="10" xfId="725" applyNumberFormat="1" applyFont="1" applyBorder="1" applyAlignment="1">
      <alignment horizontal="center" vertical="center"/>
    </xf>
    <xf numFmtId="1" fontId="48" fillId="0" borderId="11" xfId="725" applyNumberFormat="1" applyFont="1" applyBorder="1" applyAlignment="1">
      <alignment horizontal="center" vertical="center"/>
    </xf>
    <xf numFmtId="1" fontId="48" fillId="0" borderId="12" xfId="725" applyNumberFormat="1" applyFont="1" applyBorder="1" applyAlignment="1">
      <alignment horizontal="center" vertical="center"/>
    </xf>
    <xf numFmtId="1" fontId="39" fillId="0" borderId="10" xfId="725" applyNumberFormat="1" applyFont="1" applyBorder="1" applyAlignment="1">
      <alignment horizontal="center" vertical="center"/>
    </xf>
    <xf numFmtId="1" fontId="39" fillId="0" borderId="11" xfId="725" applyNumberFormat="1" applyFont="1" applyBorder="1" applyAlignment="1">
      <alignment horizontal="center" vertical="center"/>
    </xf>
    <xf numFmtId="1" fontId="39" fillId="0" borderId="12" xfId="725" applyNumberFormat="1" applyFont="1" applyBorder="1" applyAlignment="1">
      <alignment horizontal="center" vertical="center"/>
    </xf>
    <xf numFmtId="1" fontId="39" fillId="0" borderId="10" xfId="725" applyNumberFormat="1" applyFont="1" applyBorder="1" applyAlignment="1">
      <alignment horizontal="center" vertical="center" wrapText="1"/>
    </xf>
    <xf numFmtId="1" fontId="39" fillId="0" borderId="11" xfId="725" applyNumberFormat="1" applyFont="1" applyBorder="1" applyAlignment="1">
      <alignment horizontal="center" vertical="center" wrapText="1"/>
    </xf>
    <xf numFmtId="1" fontId="39" fillId="0" borderId="12" xfId="725" applyNumberFormat="1" applyFont="1" applyBorder="1" applyAlignment="1">
      <alignment horizontal="center" vertical="center" wrapText="1"/>
    </xf>
    <xf numFmtId="0" fontId="40" fillId="33" borderId="62" xfId="725" applyFont="1" applyFill="1" applyBorder="1" applyAlignment="1">
      <alignment horizontal="center" vertical="center"/>
    </xf>
    <xf numFmtId="0" fontId="40" fillId="33" borderId="14" xfId="725" applyFont="1" applyFill="1" applyBorder="1" applyAlignment="1">
      <alignment horizontal="center" vertical="center"/>
    </xf>
    <xf numFmtId="0" fontId="39" fillId="33" borderId="10" xfId="725" applyFont="1" applyFill="1" applyBorder="1" applyAlignment="1">
      <alignment horizontal="center" vertical="center"/>
    </xf>
    <xf numFmtId="0" fontId="39" fillId="33" borderId="12" xfId="725" applyFont="1" applyFill="1" applyBorder="1" applyAlignment="1">
      <alignment horizontal="center" vertical="center"/>
    </xf>
    <xf numFmtId="49" fontId="40" fillId="33" borderId="62" xfId="725" applyNumberFormat="1" applyFont="1" applyFill="1" applyBorder="1" applyAlignment="1">
      <alignment horizontal="center" vertical="center"/>
    </xf>
    <xf numFmtId="49" fontId="40" fillId="33" borderId="14" xfId="725" applyNumberFormat="1" applyFont="1" applyFill="1" applyBorder="1" applyAlignment="1">
      <alignment horizontal="center" vertical="center"/>
    </xf>
    <xf numFmtId="0" fontId="44" fillId="0" borderId="16" xfId="725" applyFont="1" applyBorder="1" applyAlignment="1">
      <alignment horizontal="center" vertical="center" textRotation="90" wrapText="1"/>
    </xf>
    <xf numFmtId="0" fontId="44" fillId="0" borderId="25" xfId="725" applyFont="1" applyBorder="1" applyAlignment="1">
      <alignment horizontal="center" vertical="center" textRotation="90" wrapText="1"/>
    </xf>
    <xf numFmtId="0" fontId="44" fillId="0" borderId="34" xfId="725" applyFont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vertical="center" wrapText="1"/>
    </xf>
    <xf numFmtId="0" fontId="43" fillId="0" borderId="29" xfId="0" applyFont="1" applyFill="1" applyBorder="1" applyAlignment="1">
      <alignment vertical="center" wrapText="1"/>
    </xf>
    <xf numFmtId="0" fontId="43" fillId="0" borderId="29" xfId="0" applyFont="1" applyFill="1" applyBorder="1" applyAlignment="1">
      <alignment vertical="center"/>
    </xf>
    <xf numFmtId="0" fontId="43" fillId="0" borderId="39" xfId="0" applyFont="1" applyFill="1" applyBorder="1" applyAlignment="1">
      <alignment vertical="center" wrapText="1"/>
    </xf>
    <xf numFmtId="0" fontId="43" fillId="0" borderId="43" xfId="0" applyFont="1" applyFill="1" applyBorder="1" applyAlignment="1">
      <alignment vertical="center" wrapText="1"/>
    </xf>
    <xf numFmtId="0" fontId="43" fillId="0" borderId="41" xfId="0" applyFont="1" applyFill="1" applyBorder="1" applyAlignment="1">
      <alignment vertical="center" wrapText="1"/>
    </xf>
    <xf numFmtId="0" fontId="43" fillId="0" borderId="28" xfId="0" applyFont="1" applyFill="1" applyBorder="1" applyAlignment="1">
      <alignment vertical="center" wrapText="1"/>
    </xf>
    <xf numFmtId="0" fontId="43" fillId="0" borderId="38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32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2" fillId="0" borderId="34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29" xfId="0" applyFont="1" applyFill="1" applyBorder="1" applyAlignment="1">
      <alignment vertical="center" wrapText="1"/>
    </xf>
    <xf numFmtId="0" fontId="42" fillId="0" borderId="32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34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2" fillId="0" borderId="21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</cellXfs>
  <cellStyles count="989">
    <cellStyle name="20% - Colore 1" xfId="20" builtinId="30" customBuiltin="1"/>
    <cellStyle name="20% - Colore 1 10" xfId="44"/>
    <cellStyle name="20% - Colore 1 10 2" xfId="45"/>
    <cellStyle name="20% - Colore 1 11" xfId="46"/>
    <cellStyle name="20% - Colore 1 11 2" xfId="47"/>
    <cellStyle name="20% - Colore 1 12" xfId="48"/>
    <cellStyle name="20% - Colore 1 13" xfId="49"/>
    <cellStyle name="20% - Colore 1 14" xfId="50"/>
    <cellStyle name="20% - Colore 1 15" xfId="51"/>
    <cellStyle name="20% - Colore 1 16" xfId="52"/>
    <cellStyle name="20% - Colore 1 17" xfId="53"/>
    <cellStyle name="20% - Colore 1 18" xfId="54"/>
    <cellStyle name="20% - Colore 1 19" xfId="55"/>
    <cellStyle name="20% - Colore 1 2" xfId="56"/>
    <cellStyle name="20% - Colore 1 2 2" xfId="57"/>
    <cellStyle name="20% - Colore 1 20" xfId="58"/>
    <cellStyle name="20% - Colore 1 3" xfId="59"/>
    <cellStyle name="20% - Colore 1 3 2" xfId="60"/>
    <cellStyle name="20% - Colore 1 4" xfId="61"/>
    <cellStyle name="20% - Colore 1 4 2" xfId="62"/>
    <cellStyle name="20% - Colore 1 5" xfId="63"/>
    <cellStyle name="20% - Colore 1 5 2" xfId="64"/>
    <cellStyle name="20% - Colore 1 6" xfId="65"/>
    <cellStyle name="20% - Colore 1 6 2" xfId="66"/>
    <cellStyle name="20% - Colore 1 7" xfId="67"/>
    <cellStyle name="20% - Colore 1 7 2" xfId="68"/>
    <cellStyle name="20% - Colore 1 8" xfId="69"/>
    <cellStyle name="20% - Colore 1 8 2" xfId="70"/>
    <cellStyle name="20% - Colore 1 9" xfId="71"/>
    <cellStyle name="20% - Colore 1 9 2" xfId="72"/>
    <cellStyle name="20% - Colore 2" xfId="24" builtinId="34" customBuiltin="1"/>
    <cellStyle name="20% - Colore 2 10" xfId="73"/>
    <cellStyle name="20% - Colore 2 10 2" xfId="74"/>
    <cellStyle name="20% - Colore 2 11" xfId="75"/>
    <cellStyle name="20% - Colore 2 11 2" xfId="76"/>
    <cellStyle name="20% - Colore 2 12" xfId="77"/>
    <cellStyle name="20% - Colore 2 13" xfId="78"/>
    <cellStyle name="20% - Colore 2 14" xfId="79"/>
    <cellStyle name="20% - Colore 2 15" xfId="80"/>
    <cellStyle name="20% - Colore 2 16" xfId="81"/>
    <cellStyle name="20% - Colore 2 17" xfId="82"/>
    <cellStyle name="20% - Colore 2 18" xfId="83"/>
    <cellStyle name="20% - Colore 2 19" xfId="84"/>
    <cellStyle name="20% - Colore 2 2" xfId="85"/>
    <cellStyle name="20% - Colore 2 2 2" xfId="86"/>
    <cellStyle name="20% - Colore 2 20" xfId="87"/>
    <cellStyle name="20% - Colore 2 3" xfId="88"/>
    <cellStyle name="20% - Colore 2 3 2" xfId="89"/>
    <cellStyle name="20% - Colore 2 4" xfId="90"/>
    <cellStyle name="20% - Colore 2 4 2" xfId="91"/>
    <cellStyle name="20% - Colore 2 5" xfId="92"/>
    <cellStyle name="20% - Colore 2 5 2" xfId="93"/>
    <cellStyle name="20% - Colore 2 6" xfId="94"/>
    <cellStyle name="20% - Colore 2 6 2" xfId="95"/>
    <cellStyle name="20% - Colore 2 7" xfId="96"/>
    <cellStyle name="20% - Colore 2 7 2" xfId="97"/>
    <cellStyle name="20% - Colore 2 8" xfId="98"/>
    <cellStyle name="20% - Colore 2 8 2" xfId="99"/>
    <cellStyle name="20% - Colore 2 9" xfId="100"/>
    <cellStyle name="20% - Colore 2 9 2" xfId="101"/>
    <cellStyle name="20% - Colore 3" xfId="28" builtinId="38" customBuiltin="1"/>
    <cellStyle name="20% - Colore 3 10" xfId="102"/>
    <cellStyle name="20% - Colore 3 10 2" xfId="103"/>
    <cellStyle name="20% - Colore 3 11" xfId="104"/>
    <cellStyle name="20% - Colore 3 11 2" xfId="105"/>
    <cellStyle name="20% - Colore 3 12" xfId="106"/>
    <cellStyle name="20% - Colore 3 13" xfId="107"/>
    <cellStyle name="20% - Colore 3 14" xfId="108"/>
    <cellStyle name="20% - Colore 3 15" xfId="109"/>
    <cellStyle name="20% - Colore 3 16" xfId="110"/>
    <cellStyle name="20% - Colore 3 17" xfId="111"/>
    <cellStyle name="20% - Colore 3 18" xfId="112"/>
    <cellStyle name="20% - Colore 3 19" xfId="113"/>
    <cellStyle name="20% - Colore 3 2" xfId="114"/>
    <cellStyle name="20% - Colore 3 2 2" xfId="115"/>
    <cellStyle name="20% - Colore 3 20" xfId="116"/>
    <cellStyle name="20% - Colore 3 3" xfId="117"/>
    <cellStyle name="20% - Colore 3 3 2" xfId="118"/>
    <cellStyle name="20% - Colore 3 4" xfId="119"/>
    <cellStyle name="20% - Colore 3 4 2" xfId="120"/>
    <cellStyle name="20% - Colore 3 5" xfId="121"/>
    <cellStyle name="20% - Colore 3 5 2" xfId="122"/>
    <cellStyle name="20% - Colore 3 6" xfId="123"/>
    <cellStyle name="20% - Colore 3 6 2" xfId="124"/>
    <cellStyle name="20% - Colore 3 7" xfId="125"/>
    <cellStyle name="20% - Colore 3 7 2" xfId="126"/>
    <cellStyle name="20% - Colore 3 8" xfId="127"/>
    <cellStyle name="20% - Colore 3 8 2" xfId="128"/>
    <cellStyle name="20% - Colore 3 9" xfId="129"/>
    <cellStyle name="20% - Colore 3 9 2" xfId="130"/>
    <cellStyle name="20% - Colore 4" xfId="32" builtinId="42" customBuiltin="1"/>
    <cellStyle name="20% - Colore 4 10" xfId="131"/>
    <cellStyle name="20% - Colore 4 10 2" xfId="132"/>
    <cellStyle name="20% - Colore 4 11" xfId="133"/>
    <cellStyle name="20% - Colore 4 11 2" xfId="134"/>
    <cellStyle name="20% - Colore 4 12" xfId="135"/>
    <cellStyle name="20% - Colore 4 13" xfId="136"/>
    <cellStyle name="20% - Colore 4 14" xfId="137"/>
    <cellStyle name="20% - Colore 4 15" xfId="138"/>
    <cellStyle name="20% - Colore 4 16" xfId="139"/>
    <cellStyle name="20% - Colore 4 17" xfId="140"/>
    <cellStyle name="20% - Colore 4 18" xfId="141"/>
    <cellStyle name="20% - Colore 4 19" xfId="142"/>
    <cellStyle name="20% - Colore 4 2" xfId="143"/>
    <cellStyle name="20% - Colore 4 2 2" xfId="144"/>
    <cellStyle name="20% - Colore 4 20" xfId="145"/>
    <cellStyle name="20% - Colore 4 3" xfId="146"/>
    <cellStyle name="20% - Colore 4 3 2" xfId="147"/>
    <cellStyle name="20% - Colore 4 4" xfId="148"/>
    <cellStyle name="20% - Colore 4 4 2" xfId="149"/>
    <cellStyle name="20% - Colore 4 5" xfId="150"/>
    <cellStyle name="20% - Colore 4 5 2" xfId="151"/>
    <cellStyle name="20% - Colore 4 6" xfId="152"/>
    <cellStyle name="20% - Colore 4 6 2" xfId="153"/>
    <cellStyle name="20% - Colore 4 7" xfId="154"/>
    <cellStyle name="20% - Colore 4 7 2" xfId="155"/>
    <cellStyle name="20% - Colore 4 8" xfId="156"/>
    <cellStyle name="20% - Colore 4 8 2" xfId="157"/>
    <cellStyle name="20% - Colore 4 9" xfId="158"/>
    <cellStyle name="20% - Colore 4 9 2" xfId="159"/>
    <cellStyle name="20% - Colore 5" xfId="36" builtinId="46" customBuiltin="1"/>
    <cellStyle name="20% - Colore 5 10" xfId="160"/>
    <cellStyle name="20% - Colore 5 10 2" xfId="161"/>
    <cellStyle name="20% - Colore 5 11" xfId="162"/>
    <cellStyle name="20% - Colore 5 11 2" xfId="163"/>
    <cellStyle name="20% - Colore 5 12" xfId="164"/>
    <cellStyle name="20% - Colore 5 13" xfId="165"/>
    <cellStyle name="20% - Colore 5 14" xfId="166"/>
    <cellStyle name="20% - Colore 5 15" xfId="167"/>
    <cellStyle name="20% - Colore 5 16" xfId="168"/>
    <cellStyle name="20% - Colore 5 17" xfId="169"/>
    <cellStyle name="20% - Colore 5 18" xfId="170"/>
    <cellStyle name="20% - Colore 5 19" xfId="171"/>
    <cellStyle name="20% - Colore 5 2" xfId="172"/>
    <cellStyle name="20% - Colore 5 2 2" xfId="173"/>
    <cellStyle name="20% - Colore 5 20" xfId="174"/>
    <cellStyle name="20% - Colore 5 3" xfId="175"/>
    <cellStyle name="20% - Colore 5 3 2" xfId="176"/>
    <cellStyle name="20% - Colore 5 4" xfId="177"/>
    <cellStyle name="20% - Colore 5 4 2" xfId="178"/>
    <cellStyle name="20% - Colore 5 5" xfId="179"/>
    <cellStyle name="20% - Colore 5 5 2" xfId="180"/>
    <cellStyle name="20% - Colore 5 6" xfId="181"/>
    <cellStyle name="20% - Colore 5 6 2" xfId="182"/>
    <cellStyle name="20% - Colore 5 7" xfId="183"/>
    <cellStyle name="20% - Colore 5 7 2" xfId="184"/>
    <cellStyle name="20% - Colore 5 8" xfId="185"/>
    <cellStyle name="20% - Colore 5 8 2" xfId="186"/>
    <cellStyle name="20% - Colore 5 9" xfId="187"/>
    <cellStyle name="20% - Colore 5 9 2" xfId="188"/>
    <cellStyle name="20% - Colore 6" xfId="40" builtinId="50" customBuiltin="1"/>
    <cellStyle name="20% - Colore 6 10" xfId="189"/>
    <cellStyle name="20% - Colore 6 10 2" xfId="190"/>
    <cellStyle name="20% - Colore 6 11" xfId="191"/>
    <cellStyle name="20% - Colore 6 11 2" xfId="192"/>
    <cellStyle name="20% - Colore 6 12" xfId="193"/>
    <cellStyle name="20% - Colore 6 13" xfId="194"/>
    <cellStyle name="20% - Colore 6 14" xfId="195"/>
    <cellStyle name="20% - Colore 6 15" xfId="196"/>
    <cellStyle name="20% - Colore 6 16" xfId="197"/>
    <cellStyle name="20% - Colore 6 17" xfId="198"/>
    <cellStyle name="20% - Colore 6 18" xfId="199"/>
    <cellStyle name="20% - Colore 6 19" xfId="200"/>
    <cellStyle name="20% - Colore 6 2" xfId="201"/>
    <cellStyle name="20% - Colore 6 2 2" xfId="202"/>
    <cellStyle name="20% - Colore 6 20" xfId="203"/>
    <cellStyle name="20% - Colore 6 3" xfId="204"/>
    <cellStyle name="20% - Colore 6 3 2" xfId="205"/>
    <cellStyle name="20% - Colore 6 4" xfId="206"/>
    <cellStyle name="20% - Colore 6 4 2" xfId="207"/>
    <cellStyle name="20% - Colore 6 5" xfId="208"/>
    <cellStyle name="20% - Colore 6 5 2" xfId="209"/>
    <cellStyle name="20% - Colore 6 6" xfId="210"/>
    <cellStyle name="20% - Colore 6 6 2" xfId="211"/>
    <cellStyle name="20% - Colore 6 7" xfId="212"/>
    <cellStyle name="20% - Colore 6 7 2" xfId="213"/>
    <cellStyle name="20% - Colore 6 8" xfId="214"/>
    <cellStyle name="20% - Colore 6 8 2" xfId="215"/>
    <cellStyle name="20% - Colore 6 9" xfId="216"/>
    <cellStyle name="20% - Colore 6 9 2" xfId="217"/>
    <cellStyle name="40% - Colore 1" xfId="21" builtinId="31" customBuiltin="1"/>
    <cellStyle name="40% - Colore 1 10" xfId="218"/>
    <cellStyle name="40% - Colore 1 10 2" xfId="219"/>
    <cellStyle name="40% - Colore 1 11" xfId="220"/>
    <cellStyle name="40% - Colore 1 11 2" xfId="221"/>
    <cellStyle name="40% - Colore 1 12" xfId="222"/>
    <cellStyle name="40% - Colore 1 13" xfId="223"/>
    <cellStyle name="40% - Colore 1 14" xfId="224"/>
    <cellStyle name="40% - Colore 1 15" xfId="225"/>
    <cellStyle name="40% - Colore 1 16" xfId="226"/>
    <cellStyle name="40% - Colore 1 17" xfId="227"/>
    <cellStyle name="40% - Colore 1 18" xfId="228"/>
    <cellStyle name="40% - Colore 1 19" xfId="229"/>
    <cellStyle name="40% - Colore 1 2" xfId="230"/>
    <cellStyle name="40% - Colore 1 2 2" xfId="231"/>
    <cellStyle name="40% - Colore 1 20" xfId="232"/>
    <cellStyle name="40% - Colore 1 3" xfId="233"/>
    <cellStyle name="40% - Colore 1 3 2" xfId="234"/>
    <cellStyle name="40% - Colore 1 4" xfId="235"/>
    <cellStyle name="40% - Colore 1 4 2" xfId="236"/>
    <cellStyle name="40% - Colore 1 5" xfId="237"/>
    <cellStyle name="40% - Colore 1 5 2" xfId="238"/>
    <cellStyle name="40% - Colore 1 6" xfId="239"/>
    <cellStyle name="40% - Colore 1 6 2" xfId="240"/>
    <cellStyle name="40% - Colore 1 7" xfId="241"/>
    <cellStyle name="40% - Colore 1 7 2" xfId="242"/>
    <cellStyle name="40% - Colore 1 8" xfId="243"/>
    <cellStyle name="40% - Colore 1 8 2" xfId="244"/>
    <cellStyle name="40% - Colore 1 9" xfId="245"/>
    <cellStyle name="40% - Colore 1 9 2" xfId="246"/>
    <cellStyle name="40% - Colore 2" xfId="25" builtinId="35" customBuiltin="1"/>
    <cellStyle name="40% - Colore 2 10" xfId="247"/>
    <cellStyle name="40% - Colore 2 10 2" xfId="248"/>
    <cellStyle name="40% - Colore 2 11" xfId="249"/>
    <cellStyle name="40% - Colore 2 11 2" xfId="250"/>
    <cellStyle name="40% - Colore 2 12" xfId="251"/>
    <cellStyle name="40% - Colore 2 13" xfId="252"/>
    <cellStyle name="40% - Colore 2 14" xfId="253"/>
    <cellStyle name="40% - Colore 2 15" xfId="254"/>
    <cellStyle name="40% - Colore 2 16" xfId="255"/>
    <cellStyle name="40% - Colore 2 17" xfId="256"/>
    <cellStyle name="40% - Colore 2 18" xfId="257"/>
    <cellStyle name="40% - Colore 2 19" xfId="258"/>
    <cellStyle name="40% - Colore 2 2" xfId="259"/>
    <cellStyle name="40% - Colore 2 2 2" xfId="260"/>
    <cellStyle name="40% - Colore 2 20" xfId="261"/>
    <cellStyle name="40% - Colore 2 3" xfId="262"/>
    <cellStyle name="40% - Colore 2 3 2" xfId="263"/>
    <cellStyle name="40% - Colore 2 4" xfId="264"/>
    <cellStyle name="40% - Colore 2 4 2" xfId="265"/>
    <cellStyle name="40% - Colore 2 5" xfId="266"/>
    <cellStyle name="40% - Colore 2 5 2" xfId="267"/>
    <cellStyle name="40% - Colore 2 6" xfId="268"/>
    <cellStyle name="40% - Colore 2 6 2" xfId="269"/>
    <cellStyle name="40% - Colore 2 7" xfId="270"/>
    <cellStyle name="40% - Colore 2 7 2" xfId="271"/>
    <cellStyle name="40% - Colore 2 8" xfId="272"/>
    <cellStyle name="40% - Colore 2 8 2" xfId="273"/>
    <cellStyle name="40% - Colore 2 9" xfId="274"/>
    <cellStyle name="40% - Colore 2 9 2" xfId="275"/>
    <cellStyle name="40% - Colore 3" xfId="29" builtinId="39" customBuiltin="1"/>
    <cellStyle name="40% - Colore 3 10" xfId="276"/>
    <cellStyle name="40% - Colore 3 10 2" xfId="277"/>
    <cellStyle name="40% - Colore 3 11" xfId="278"/>
    <cellStyle name="40% - Colore 3 11 2" xfId="279"/>
    <cellStyle name="40% - Colore 3 12" xfId="280"/>
    <cellStyle name="40% - Colore 3 13" xfId="281"/>
    <cellStyle name="40% - Colore 3 14" xfId="282"/>
    <cellStyle name="40% - Colore 3 15" xfId="283"/>
    <cellStyle name="40% - Colore 3 16" xfId="284"/>
    <cellStyle name="40% - Colore 3 17" xfId="285"/>
    <cellStyle name="40% - Colore 3 18" xfId="286"/>
    <cellStyle name="40% - Colore 3 19" xfId="287"/>
    <cellStyle name="40% - Colore 3 2" xfId="288"/>
    <cellStyle name="40% - Colore 3 2 2" xfId="289"/>
    <cellStyle name="40% - Colore 3 20" xfId="290"/>
    <cellStyle name="40% - Colore 3 3" xfId="291"/>
    <cellStyle name="40% - Colore 3 3 2" xfId="292"/>
    <cellStyle name="40% - Colore 3 4" xfId="293"/>
    <cellStyle name="40% - Colore 3 4 2" xfId="294"/>
    <cellStyle name="40% - Colore 3 5" xfId="295"/>
    <cellStyle name="40% - Colore 3 5 2" xfId="296"/>
    <cellStyle name="40% - Colore 3 6" xfId="297"/>
    <cellStyle name="40% - Colore 3 6 2" xfId="298"/>
    <cellStyle name="40% - Colore 3 7" xfId="299"/>
    <cellStyle name="40% - Colore 3 7 2" xfId="300"/>
    <cellStyle name="40% - Colore 3 8" xfId="301"/>
    <cellStyle name="40% - Colore 3 8 2" xfId="302"/>
    <cellStyle name="40% - Colore 3 9" xfId="303"/>
    <cellStyle name="40% - Colore 3 9 2" xfId="304"/>
    <cellStyle name="40% - Colore 4" xfId="33" builtinId="43" customBuiltin="1"/>
    <cellStyle name="40% - Colore 4 10" xfId="305"/>
    <cellStyle name="40% - Colore 4 10 2" xfId="306"/>
    <cellStyle name="40% - Colore 4 11" xfId="307"/>
    <cellStyle name="40% - Colore 4 11 2" xfId="308"/>
    <cellStyle name="40% - Colore 4 12" xfId="309"/>
    <cellStyle name="40% - Colore 4 13" xfId="310"/>
    <cellStyle name="40% - Colore 4 14" xfId="311"/>
    <cellStyle name="40% - Colore 4 15" xfId="312"/>
    <cellStyle name="40% - Colore 4 16" xfId="313"/>
    <cellStyle name="40% - Colore 4 17" xfId="314"/>
    <cellStyle name="40% - Colore 4 18" xfId="315"/>
    <cellStyle name="40% - Colore 4 19" xfId="316"/>
    <cellStyle name="40% - Colore 4 2" xfId="317"/>
    <cellStyle name="40% - Colore 4 2 2" xfId="318"/>
    <cellStyle name="40% - Colore 4 20" xfId="319"/>
    <cellStyle name="40% - Colore 4 3" xfId="320"/>
    <cellStyle name="40% - Colore 4 3 2" xfId="321"/>
    <cellStyle name="40% - Colore 4 4" xfId="322"/>
    <cellStyle name="40% - Colore 4 4 2" xfId="323"/>
    <cellStyle name="40% - Colore 4 5" xfId="324"/>
    <cellStyle name="40% - Colore 4 5 2" xfId="325"/>
    <cellStyle name="40% - Colore 4 6" xfId="326"/>
    <cellStyle name="40% - Colore 4 6 2" xfId="327"/>
    <cellStyle name="40% - Colore 4 7" xfId="328"/>
    <cellStyle name="40% - Colore 4 7 2" xfId="329"/>
    <cellStyle name="40% - Colore 4 8" xfId="330"/>
    <cellStyle name="40% - Colore 4 8 2" xfId="331"/>
    <cellStyle name="40% - Colore 4 9" xfId="332"/>
    <cellStyle name="40% - Colore 4 9 2" xfId="333"/>
    <cellStyle name="40% - Colore 5" xfId="37" builtinId="47" customBuiltin="1"/>
    <cellStyle name="40% - Colore 5 10" xfId="334"/>
    <cellStyle name="40% - Colore 5 10 2" xfId="335"/>
    <cellStyle name="40% - Colore 5 11" xfId="336"/>
    <cellStyle name="40% - Colore 5 11 2" xfId="337"/>
    <cellStyle name="40% - Colore 5 12" xfId="338"/>
    <cellStyle name="40% - Colore 5 13" xfId="339"/>
    <cellStyle name="40% - Colore 5 14" xfId="340"/>
    <cellStyle name="40% - Colore 5 15" xfId="341"/>
    <cellStyle name="40% - Colore 5 16" xfId="342"/>
    <cellStyle name="40% - Colore 5 17" xfId="343"/>
    <cellStyle name="40% - Colore 5 18" xfId="344"/>
    <cellStyle name="40% - Colore 5 19" xfId="345"/>
    <cellStyle name="40% - Colore 5 2" xfId="346"/>
    <cellStyle name="40% - Colore 5 2 2" xfId="347"/>
    <cellStyle name="40% - Colore 5 20" xfId="348"/>
    <cellStyle name="40% - Colore 5 3" xfId="349"/>
    <cellStyle name="40% - Colore 5 3 2" xfId="350"/>
    <cellStyle name="40% - Colore 5 4" xfId="351"/>
    <cellStyle name="40% - Colore 5 4 2" xfId="352"/>
    <cellStyle name="40% - Colore 5 5" xfId="353"/>
    <cellStyle name="40% - Colore 5 5 2" xfId="354"/>
    <cellStyle name="40% - Colore 5 6" xfId="355"/>
    <cellStyle name="40% - Colore 5 6 2" xfId="356"/>
    <cellStyle name="40% - Colore 5 7" xfId="357"/>
    <cellStyle name="40% - Colore 5 7 2" xfId="358"/>
    <cellStyle name="40% - Colore 5 8" xfId="359"/>
    <cellStyle name="40% - Colore 5 8 2" xfId="360"/>
    <cellStyle name="40% - Colore 5 9" xfId="361"/>
    <cellStyle name="40% - Colore 5 9 2" xfId="362"/>
    <cellStyle name="40% - Colore 6" xfId="41" builtinId="51" customBuiltin="1"/>
    <cellStyle name="40% - Colore 6 10" xfId="363"/>
    <cellStyle name="40% - Colore 6 10 2" xfId="364"/>
    <cellStyle name="40% - Colore 6 11" xfId="365"/>
    <cellStyle name="40% - Colore 6 11 2" xfId="366"/>
    <cellStyle name="40% - Colore 6 12" xfId="367"/>
    <cellStyle name="40% - Colore 6 13" xfId="368"/>
    <cellStyle name="40% - Colore 6 14" xfId="369"/>
    <cellStyle name="40% - Colore 6 15" xfId="370"/>
    <cellStyle name="40% - Colore 6 16" xfId="371"/>
    <cellStyle name="40% - Colore 6 17" xfId="372"/>
    <cellStyle name="40% - Colore 6 18" xfId="373"/>
    <cellStyle name="40% - Colore 6 19" xfId="374"/>
    <cellStyle name="40% - Colore 6 2" xfId="375"/>
    <cellStyle name="40% - Colore 6 2 2" xfId="376"/>
    <cellStyle name="40% - Colore 6 20" xfId="377"/>
    <cellStyle name="40% - Colore 6 3" xfId="378"/>
    <cellStyle name="40% - Colore 6 3 2" xfId="379"/>
    <cellStyle name="40% - Colore 6 4" xfId="380"/>
    <cellStyle name="40% - Colore 6 4 2" xfId="381"/>
    <cellStyle name="40% - Colore 6 5" xfId="382"/>
    <cellStyle name="40% - Colore 6 5 2" xfId="383"/>
    <cellStyle name="40% - Colore 6 6" xfId="384"/>
    <cellStyle name="40% - Colore 6 6 2" xfId="385"/>
    <cellStyle name="40% - Colore 6 7" xfId="386"/>
    <cellStyle name="40% - Colore 6 7 2" xfId="387"/>
    <cellStyle name="40% - Colore 6 8" xfId="388"/>
    <cellStyle name="40% - Colore 6 8 2" xfId="389"/>
    <cellStyle name="40% - Colore 6 9" xfId="390"/>
    <cellStyle name="40% - Colore 6 9 2" xfId="391"/>
    <cellStyle name="60% - Colore 1" xfId="22" builtinId="32" customBuiltin="1"/>
    <cellStyle name="60% - Colore 1 10" xfId="392"/>
    <cellStyle name="60% - Colore 1 11" xfId="393"/>
    <cellStyle name="60% - Colore 1 12" xfId="394"/>
    <cellStyle name="60% - Colore 1 13" xfId="395"/>
    <cellStyle name="60% - Colore 1 14" xfId="396"/>
    <cellStyle name="60% - Colore 1 15" xfId="397"/>
    <cellStyle name="60% - Colore 1 16" xfId="398"/>
    <cellStyle name="60% - Colore 1 17" xfId="399"/>
    <cellStyle name="60% - Colore 1 18" xfId="400"/>
    <cellStyle name="60% - Colore 1 19" xfId="401"/>
    <cellStyle name="60% - Colore 1 2" xfId="402"/>
    <cellStyle name="60% - Colore 1 20" xfId="403"/>
    <cellStyle name="60% - Colore 1 3" xfId="404"/>
    <cellStyle name="60% - Colore 1 4" xfId="405"/>
    <cellStyle name="60% - Colore 1 5" xfId="406"/>
    <cellStyle name="60% - Colore 1 6" xfId="407"/>
    <cellStyle name="60% - Colore 1 7" xfId="408"/>
    <cellStyle name="60% - Colore 1 8" xfId="409"/>
    <cellStyle name="60% - Colore 1 9" xfId="410"/>
    <cellStyle name="60% - Colore 2" xfId="26" builtinId="36" customBuiltin="1"/>
    <cellStyle name="60% - Colore 2 10" xfId="411"/>
    <cellStyle name="60% - Colore 2 11" xfId="412"/>
    <cellStyle name="60% - Colore 2 12" xfId="413"/>
    <cellStyle name="60% - Colore 2 13" xfId="414"/>
    <cellStyle name="60% - Colore 2 14" xfId="415"/>
    <cellStyle name="60% - Colore 2 15" xfId="416"/>
    <cellStyle name="60% - Colore 2 16" xfId="417"/>
    <cellStyle name="60% - Colore 2 17" xfId="418"/>
    <cellStyle name="60% - Colore 2 18" xfId="419"/>
    <cellStyle name="60% - Colore 2 19" xfId="420"/>
    <cellStyle name="60% - Colore 2 2" xfId="421"/>
    <cellStyle name="60% - Colore 2 20" xfId="422"/>
    <cellStyle name="60% - Colore 2 3" xfId="423"/>
    <cellStyle name="60% - Colore 2 4" xfId="424"/>
    <cellStyle name="60% - Colore 2 5" xfId="425"/>
    <cellStyle name="60% - Colore 2 6" xfId="426"/>
    <cellStyle name="60% - Colore 2 7" xfId="427"/>
    <cellStyle name="60% - Colore 2 8" xfId="428"/>
    <cellStyle name="60% - Colore 2 9" xfId="429"/>
    <cellStyle name="60% - Colore 3" xfId="30" builtinId="40" customBuiltin="1"/>
    <cellStyle name="60% - Colore 3 10" xfId="430"/>
    <cellStyle name="60% - Colore 3 11" xfId="431"/>
    <cellStyle name="60% - Colore 3 12" xfId="432"/>
    <cellStyle name="60% - Colore 3 13" xfId="433"/>
    <cellStyle name="60% - Colore 3 14" xfId="434"/>
    <cellStyle name="60% - Colore 3 15" xfId="435"/>
    <cellStyle name="60% - Colore 3 16" xfId="436"/>
    <cellStyle name="60% - Colore 3 17" xfId="437"/>
    <cellStyle name="60% - Colore 3 18" xfId="438"/>
    <cellStyle name="60% - Colore 3 19" xfId="439"/>
    <cellStyle name="60% - Colore 3 2" xfId="440"/>
    <cellStyle name="60% - Colore 3 20" xfId="441"/>
    <cellStyle name="60% - Colore 3 3" xfId="442"/>
    <cellStyle name="60% - Colore 3 4" xfId="443"/>
    <cellStyle name="60% - Colore 3 5" xfId="444"/>
    <cellStyle name="60% - Colore 3 6" xfId="445"/>
    <cellStyle name="60% - Colore 3 7" xfId="446"/>
    <cellStyle name="60% - Colore 3 8" xfId="447"/>
    <cellStyle name="60% - Colore 3 9" xfId="448"/>
    <cellStyle name="60% - Colore 4" xfId="34" builtinId="44" customBuiltin="1"/>
    <cellStyle name="60% - Colore 4 10" xfId="449"/>
    <cellStyle name="60% - Colore 4 11" xfId="450"/>
    <cellStyle name="60% - Colore 4 12" xfId="451"/>
    <cellStyle name="60% - Colore 4 13" xfId="452"/>
    <cellStyle name="60% - Colore 4 14" xfId="453"/>
    <cellStyle name="60% - Colore 4 15" xfId="454"/>
    <cellStyle name="60% - Colore 4 16" xfId="455"/>
    <cellStyle name="60% - Colore 4 17" xfId="456"/>
    <cellStyle name="60% - Colore 4 18" xfId="457"/>
    <cellStyle name="60% - Colore 4 19" xfId="458"/>
    <cellStyle name="60% - Colore 4 2" xfId="459"/>
    <cellStyle name="60% - Colore 4 20" xfId="460"/>
    <cellStyle name="60% - Colore 4 3" xfId="461"/>
    <cellStyle name="60% - Colore 4 4" xfId="462"/>
    <cellStyle name="60% - Colore 4 5" xfId="463"/>
    <cellStyle name="60% - Colore 4 6" xfId="464"/>
    <cellStyle name="60% - Colore 4 7" xfId="465"/>
    <cellStyle name="60% - Colore 4 8" xfId="466"/>
    <cellStyle name="60% - Colore 4 9" xfId="467"/>
    <cellStyle name="60% - Colore 5" xfId="38" builtinId="48" customBuiltin="1"/>
    <cellStyle name="60% - Colore 5 10" xfId="468"/>
    <cellStyle name="60% - Colore 5 11" xfId="469"/>
    <cellStyle name="60% - Colore 5 12" xfId="470"/>
    <cellStyle name="60% - Colore 5 13" xfId="471"/>
    <cellStyle name="60% - Colore 5 14" xfId="472"/>
    <cellStyle name="60% - Colore 5 15" xfId="473"/>
    <cellStyle name="60% - Colore 5 16" xfId="474"/>
    <cellStyle name="60% - Colore 5 17" xfId="475"/>
    <cellStyle name="60% - Colore 5 18" xfId="476"/>
    <cellStyle name="60% - Colore 5 19" xfId="477"/>
    <cellStyle name="60% - Colore 5 2" xfId="478"/>
    <cellStyle name="60% - Colore 5 20" xfId="479"/>
    <cellStyle name="60% - Colore 5 3" xfId="480"/>
    <cellStyle name="60% - Colore 5 4" xfId="481"/>
    <cellStyle name="60% - Colore 5 5" xfId="482"/>
    <cellStyle name="60% - Colore 5 6" xfId="483"/>
    <cellStyle name="60% - Colore 5 7" xfId="484"/>
    <cellStyle name="60% - Colore 5 8" xfId="485"/>
    <cellStyle name="60% - Colore 5 9" xfId="486"/>
    <cellStyle name="60% - Colore 6" xfId="42" builtinId="52" customBuiltin="1"/>
    <cellStyle name="60% - Colore 6 10" xfId="487"/>
    <cellStyle name="60% - Colore 6 11" xfId="488"/>
    <cellStyle name="60% - Colore 6 12" xfId="489"/>
    <cellStyle name="60% - Colore 6 13" xfId="490"/>
    <cellStyle name="60% - Colore 6 14" xfId="491"/>
    <cellStyle name="60% - Colore 6 15" xfId="492"/>
    <cellStyle name="60% - Colore 6 16" xfId="493"/>
    <cellStyle name="60% - Colore 6 17" xfId="494"/>
    <cellStyle name="60% - Colore 6 18" xfId="495"/>
    <cellStyle name="60% - Colore 6 19" xfId="496"/>
    <cellStyle name="60% - Colore 6 2" xfId="497"/>
    <cellStyle name="60% - Colore 6 20" xfId="498"/>
    <cellStyle name="60% - Colore 6 3" xfId="499"/>
    <cellStyle name="60% - Colore 6 4" xfId="500"/>
    <cellStyle name="60% - Colore 6 5" xfId="501"/>
    <cellStyle name="60% - Colore 6 6" xfId="502"/>
    <cellStyle name="60% - Colore 6 7" xfId="503"/>
    <cellStyle name="60% - Colore 6 8" xfId="504"/>
    <cellStyle name="60% - Colore 6 9" xfId="505"/>
    <cellStyle name="Calcolo" xfId="12" builtinId="22" customBuiltin="1"/>
    <cellStyle name="Calcolo 10" xfId="506"/>
    <cellStyle name="Calcolo 11" xfId="507"/>
    <cellStyle name="Calcolo 12" xfId="508"/>
    <cellStyle name="Calcolo 13" xfId="509"/>
    <cellStyle name="Calcolo 14" xfId="510"/>
    <cellStyle name="Calcolo 15" xfId="511"/>
    <cellStyle name="Calcolo 16" xfId="512"/>
    <cellStyle name="Calcolo 17" xfId="513"/>
    <cellStyle name="Calcolo 18" xfId="514"/>
    <cellStyle name="Calcolo 19" xfId="515"/>
    <cellStyle name="Calcolo 2" xfId="516"/>
    <cellStyle name="Calcolo 20" xfId="517"/>
    <cellStyle name="Calcolo 3" xfId="518"/>
    <cellStyle name="Calcolo 4" xfId="519"/>
    <cellStyle name="Calcolo 5" xfId="520"/>
    <cellStyle name="Calcolo 6" xfId="521"/>
    <cellStyle name="Calcolo 7" xfId="522"/>
    <cellStyle name="Calcolo 8" xfId="523"/>
    <cellStyle name="Calcolo 9" xfId="524"/>
    <cellStyle name="Cella collegata" xfId="13" builtinId="24" customBuiltin="1"/>
    <cellStyle name="Cella collegata 10" xfId="525"/>
    <cellStyle name="Cella collegata 11" xfId="526"/>
    <cellStyle name="Cella collegata 12" xfId="527"/>
    <cellStyle name="Cella collegata 13" xfId="528"/>
    <cellStyle name="Cella collegata 14" xfId="529"/>
    <cellStyle name="Cella collegata 15" xfId="530"/>
    <cellStyle name="Cella collegata 16" xfId="531"/>
    <cellStyle name="Cella collegata 17" xfId="532"/>
    <cellStyle name="Cella collegata 18" xfId="533"/>
    <cellStyle name="Cella collegata 19" xfId="534"/>
    <cellStyle name="Cella collegata 2" xfId="535"/>
    <cellStyle name="Cella collegata 20" xfId="536"/>
    <cellStyle name="Cella collegata 3" xfId="537"/>
    <cellStyle name="Cella collegata 4" xfId="538"/>
    <cellStyle name="Cella collegata 5" xfId="539"/>
    <cellStyle name="Cella collegata 6" xfId="540"/>
    <cellStyle name="Cella collegata 7" xfId="541"/>
    <cellStyle name="Cella collegata 8" xfId="542"/>
    <cellStyle name="Cella collegata 9" xfId="543"/>
    <cellStyle name="Cella da controllare" xfId="14" builtinId="23" customBuiltin="1"/>
    <cellStyle name="Cella da controllare 10" xfId="544"/>
    <cellStyle name="Cella da controllare 11" xfId="545"/>
    <cellStyle name="Cella da controllare 12" xfId="546"/>
    <cellStyle name="Cella da controllare 13" xfId="547"/>
    <cellStyle name="Cella da controllare 14" xfId="548"/>
    <cellStyle name="Cella da controllare 15" xfId="549"/>
    <cellStyle name="Cella da controllare 16" xfId="550"/>
    <cellStyle name="Cella da controllare 17" xfId="551"/>
    <cellStyle name="Cella da controllare 18" xfId="552"/>
    <cellStyle name="Cella da controllare 19" xfId="553"/>
    <cellStyle name="Cella da controllare 2" xfId="554"/>
    <cellStyle name="Cella da controllare 20" xfId="555"/>
    <cellStyle name="Cella da controllare 3" xfId="556"/>
    <cellStyle name="Cella da controllare 4" xfId="557"/>
    <cellStyle name="Cella da controllare 5" xfId="558"/>
    <cellStyle name="Cella da controllare 6" xfId="559"/>
    <cellStyle name="Cella da controllare 7" xfId="560"/>
    <cellStyle name="Cella da controllare 8" xfId="561"/>
    <cellStyle name="Cella da controllare 9" xfId="562"/>
    <cellStyle name="Colore 1" xfId="19" builtinId="29" customBuiltin="1"/>
    <cellStyle name="Colore 1 10" xfId="563"/>
    <cellStyle name="Colore 1 11" xfId="564"/>
    <cellStyle name="Colore 1 12" xfId="565"/>
    <cellStyle name="Colore 1 13" xfId="566"/>
    <cellStyle name="Colore 1 14" xfId="567"/>
    <cellStyle name="Colore 1 15" xfId="568"/>
    <cellStyle name="Colore 1 16" xfId="569"/>
    <cellStyle name="Colore 1 17" xfId="570"/>
    <cellStyle name="Colore 1 18" xfId="571"/>
    <cellStyle name="Colore 1 19" xfId="572"/>
    <cellStyle name="Colore 1 2" xfId="573"/>
    <cellStyle name="Colore 1 20" xfId="574"/>
    <cellStyle name="Colore 1 3" xfId="575"/>
    <cellStyle name="Colore 1 4" xfId="576"/>
    <cellStyle name="Colore 1 5" xfId="577"/>
    <cellStyle name="Colore 1 6" xfId="578"/>
    <cellStyle name="Colore 1 7" xfId="579"/>
    <cellStyle name="Colore 1 8" xfId="580"/>
    <cellStyle name="Colore 1 9" xfId="581"/>
    <cellStyle name="Colore 2" xfId="23" builtinId="33" customBuiltin="1"/>
    <cellStyle name="Colore 2 10" xfId="582"/>
    <cellStyle name="Colore 2 11" xfId="583"/>
    <cellStyle name="Colore 2 12" xfId="584"/>
    <cellStyle name="Colore 2 13" xfId="585"/>
    <cellStyle name="Colore 2 14" xfId="586"/>
    <cellStyle name="Colore 2 15" xfId="587"/>
    <cellStyle name="Colore 2 16" xfId="588"/>
    <cellStyle name="Colore 2 17" xfId="589"/>
    <cellStyle name="Colore 2 18" xfId="590"/>
    <cellStyle name="Colore 2 19" xfId="591"/>
    <cellStyle name="Colore 2 2" xfId="592"/>
    <cellStyle name="Colore 2 20" xfId="593"/>
    <cellStyle name="Colore 2 3" xfId="594"/>
    <cellStyle name="Colore 2 4" xfId="595"/>
    <cellStyle name="Colore 2 5" xfId="596"/>
    <cellStyle name="Colore 2 6" xfId="597"/>
    <cellStyle name="Colore 2 7" xfId="598"/>
    <cellStyle name="Colore 2 8" xfId="599"/>
    <cellStyle name="Colore 2 9" xfId="600"/>
    <cellStyle name="Colore 3" xfId="27" builtinId="37" customBuiltin="1"/>
    <cellStyle name="Colore 3 10" xfId="601"/>
    <cellStyle name="Colore 3 11" xfId="602"/>
    <cellStyle name="Colore 3 12" xfId="603"/>
    <cellStyle name="Colore 3 13" xfId="604"/>
    <cellStyle name="Colore 3 14" xfId="605"/>
    <cellStyle name="Colore 3 15" xfId="606"/>
    <cellStyle name="Colore 3 16" xfId="607"/>
    <cellStyle name="Colore 3 17" xfId="608"/>
    <cellStyle name="Colore 3 18" xfId="609"/>
    <cellStyle name="Colore 3 19" xfId="610"/>
    <cellStyle name="Colore 3 2" xfId="611"/>
    <cellStyle name="Colore 3 20" xfId="612"/>
    <cellStyle name="Colore 3 3" xfId="613"/>
    <cellStyle name="Colore 3 4" xfId="614"/>
    <cellStyle name="Colore 3 5" xfId="615"/>
    <cellStyle name="Colore 3 6" xfId="616"/>
    <cellStyle name="Colore 3 7" xfId="617"/>
    <cellStyle name="Colore 3 8" xfId="618"/>
    <cellStyle name="Colore 3 9" xfId="619"/>
    <cellStyle name="Colore 4" xfId="31" builtinId="41" customBuiltin="1"/>
    <cellStyle name="Colore 4 10" xfId="620"/>
    <cellStyle name="Colore 4 11" xfId="621"/>
    <cellStyle name="Colore 4 12" xfId="622"/>
    <cellStyle name="Colore 4 13" xfId="623"/>
    <cellStyle name="Colore 4 14" xfId="624"/>
    <cellStyle name="Colore 4 15" xfId="625"/>
    <cellStyle name="Colore 4 16" xfId="626"/>
    <cellStyle name="Colore 4 17" xfId="627"/>
    <cellStyle name="Colore 4 18" xfId="628"/>
    <cellStyle name="Colore 4 19" xfId="629"/>
    <cellStyle name="Colore 4 2" xfId="630"/>
    <cellStyle name="Colore 4 20" xfId="631"/>
    <cellStyle name="Colore 4 3" xfId="632"/>
    <cellStyle name="Colore 4 4" xfId="633"/>
    <cellStyle name="Colore 4 5" xfId="634"/>
    <cellStyle name="Colore 4 6" xfId="635"/>
    <cellStyle name="Colore 4 7" xfId="636"/>
    <cellStyle name="Colore 4 8" xfId="637"/>
    <cellStyle name="Colore 4 9" xfId="638"/>
    <cellStyle name="Colore 5" xfId="35" builtinId="45" customBuiltin="1"/>
    <cellStyle name="Colore 5 10" xfId="639"/>
    <cellStyle name="Colore 5 11" xfId="640"/>
    <cellStyle name="Colore 5 12" xfId="641"/>
    <cellStyle name="Colore 5 13" xfId="642"/>
    <cellStyle name="Colore 5 14" xfId="643"/>
    <cellStyle name="Colore 5 15" xfId="644"/>
    <cellStyle name="Colore 5 16" xfId="645"/>
    <cellStyle name="Colore 5 17" xfId="646"/>
    <cellStyle name="Colore 5 18" xfId="647"/>
    <cellStyle name="Colore 5 19" xfId="648"/>
    <cellStyle name="Colore 5 2" xfId="649"/>
    <cellStyle name="Colore 5 20" xfId="650"/>
    <cellStyle name="Colore 5 3" xfId="651"/>
    <cellStyle name="Colore 5 4" xfId="652"/>
    <cellStyle name="Colore 5 5" xfId="653"/>
    <cellStyle name="Colore 5 6" xfId="654"/>
    <cellStyle name="Colore 5 7" xfId="655"/>
    <cellStyle name="Colore 5 8" xfId="656"/>
    <cellStyle name="Colore 5 9" xfId="657"/>
    <cellStyle name="Colore 6" xfId="39" builtinId="49" customBuiltin="1"/>
    <cellStyle name="Colore 6 10" xfId="658"/>
    <cellStyle name="Colore 6 11" xfId="659"/>
    <cellStyle name="Colore 6 12" xfId="660"/>
    <cellStyle name="Colore 6 13" xfId="661"/>
    <cellStyle name="Colore 6 14" xfId="662"/>
    <cellStyle name="Colore 6 15" xfId="663"/>
    <cellStyle name="Colore 6 16" xfId="664"/>
    <cellStyle name="Colore 6 17" xfId="665"/>
    <cellStyle name="Colore 6 18" xfId="666"/>
    <cellStyle name="Colore 6 19" xfId="667"/>
    <cellStyle name="Colore 6 2" xfId="668"/>
    <cellStyle name="Colore 6 20" xfId="669"/>
    <cellStyle name="Colore 6 3" xfId="670"/>
    <cellStyle name="Colore 6 4" xfId="671"/>
    <cellStyle name="Colore 6 5" xfId="672"/>
    <cellStyle name="Colore 6 6" xfId="673"/>
    <cellStyle name="Colore 6 7" xfId="674"/>
    <cellStyle name="Colore 6 8" xfId="675"/>
    <cellStyle name="Colore 6 9" xfId="676"/>
    <cellStyle name="Input" xfId="10" builtinId="20" customBuiltin="1"/>
    <cellStyle name="Input 10" xfId="677"/>
    <cellStyle name="Input 11" xfId="678"/>
    <cellStyle name="Input 12" xfId="679"/>
    <cellStyle name="Input 13" xfId="680"/>
    <cellStyle name="Input 14" xfId="681"/>
    <cellStyle name="Input 15" xfId="682"/>
    <cellStyle name="Input 16" xfId="683"/>
    <cellStyle name="Input 17" xfId="684"/>
    <cellStyle name="Input 18" xfId="685"/>
    <cellStyle name="Input 19" xfId="686"/>
    <cellStyle name="Input 2" xfId="687"/>
    <cellStyle name="Input 20" xfId="688"/>
    <cellStyle name="Input 3" xfId="689"/>
    <cellStyle name="Input 4" xfId="690"/>
    <cellStyle name="Input 5" xfId="691"/>
    <cellStyle name="Input 6" xfId="692"/>
    <cellStyle name="Input 7" xfId="693"/>
    <cellStyle name="Input 8" xfId="694"/>
    <cellStyle name="Input 9" xfId="695"/>
    <cellStyle name="Migliaia" xfId="988" builtinId="3"/>
    <cellStyle name="Neutrale" xfId="9" builtinId="28" customBuiltin="1"/>
    <cellStyle name="Neutrale 10" xfId="696"/>
    <cellStyle name="Neutrale 11" xfId="697"/>
    <cellStyle name="Neutrale 12" xfId="698"/>
    <cellStyle name="Neutrale 13" xfId="699"/>
    <cellStyle name="Neutrale 14" xfId="700"/>
    <cellStyle name="Neutrale 15" xfId="701"/>
    <cellStyle name="Neutrale 16" xfId="702"/>
    <cellStyle name="Neutrale 17" xfId="703"/>
    <cellStyle name="Neutrale 18" xfId="704"/>
    <cellStyle name="Neutrale 19" xfId="705"/>
    <cellStyle name="Neutrale 2" xfId="706"/>
    <cellStyle name="Neutrale 20" xfId="707"/>
    <cellStyle name="Neutrale 3" xfId="708"/>
    <cellStyle name="Neutrale 4" xfId="709"/>
    <cellStyle name="Neutrale 5" xfId="710"/>
    <cellStyle name="Neutrale 6" xfId="711"/>
    <cellStyle name="Neutrale 7" xfId="712"/>
    <cellStyle name="Neutrale 8" xfId="713"/>
    <cellStyle name="Neutrale 9" xfId="714"/>
    <cellStyle name="Normale" xfId="0" builtinId="0"/>
    <cellStyle name="Normale 10" xfId="715"/>
    <cellStyle name="Normale 10 2" xfId="716"/>
    <cellStyle name="Normale 11" xfId="717"/>
    <cellStyle name="Normale 11 2" xfId="718"/>
    <cellStyle name="Normale 12" xfId="719"/>
    <cellStyle name="Normale 12 2" xfId="720"/>
    <cellStyle name="Normale 13" xfId="721"/>
    <cellStyle name="Normale 13 2" xfId="722"/>
    <cellStyle name="Normale 14" xfId="723"/>
    <cellStyle name="Normale 14 2" xfId="724"/>
    <cellStyle name="Normale 15" xfId="725"/>
    <cellStyle name="Normale 16" xfId="726"/>
    <cellStyle name="Normale 17" xfId="727"/>
    <cellStyle name="Normale 18" xfId="728"/>
    <cellStyle name="Normale 19" xfId="729"/>
    <cellStyle name="Normale 2" xfId="730"/>
    <cellStyle name="Normale 20" xfId="731"/>
    <cellStyle name="Normale 21" xfId="732"/>
    <cellStyle name="Normale 22" xfId="733"/>
    <cellStyle name="Normale 23" xfId="734"/>
    <cellStyle name="Normale 24" xfId="735"/>
    <cellStyle name="Normale 3" xfId="736"/>
    <cellStyle name="Normale 4" xfId="737"/>
    <cellStyle name="Normale 5" xfId="738"/>
    <cellStyle name="Normale 5 2" xfId="739"/>
    <cellStyle name="Normale 6" xfId="43"/>
    <cellStyle name="Normale 6 2" xfId="740"/>
    <cellStyle name="Normale 7" xfId="741"/>
    <cellStyle name="Normale 7 2" xfId="742"/>
    <cellStyle name="Normale 8" xfId="743"/>
    <cellStyle name="Normale 8 2" xfId="744"/>
    <cellStyle name="Normale 9" xfId="745"/>
    <cellStyle name="Normale 9 2" xfId="746"/>
    <cellStyle name="Nota" xfId="16" builtinId="10" customBuiltin="1"/>
    <cellStyle name="Nota 10" xfId="747"/>
    <cellStyle name="Nota 10 2" xfId="748"/>
    <cellStyle name="Nota 11" xfId="749"/>
    <cellStyle name="Nota 11 2" xfId="750"/>
    <cellStyle name="Nota 12" xfId="751"/>
    <cellStyle name="Nota 12 2" xfId="752"/>
    <cellStyle name="Nota 13" xfId="753"/>
    <cellStyle name="Nota 13 2" xfId="754"/>
    <cellStyle name="Nota 14" xfId="755"/>
    <cellStyle name="Nota 14 2" xfId="756"/>
    <cellStyle name="Nota 15" xfId="757"/>
    <cellStyle name="Nota 16" xfId="758"/>
    <cellStyle name="Nota 17" xfId="759"/>
    <cellStyle name="Nota 18" xfId="760"/>
    <cellStyle name="Nota 19" xfId="761"/>
    <cellStyle name="Nota 2" xfId="762"/>
    <cellStyle name="Nota 20" xfId="763"/>
    <cellStyle name="Nota 21" xfId="764"/>
    <cellStyle name="Nota 22" xfId="765"/>
    <cellStyle name="Nota 23" xfId="766"/>
    <cellStyle name="Nota 3" xfId="767"/>
    <cellStyle name="Nota 4" xfId="768"/>
    <cellStyle name="Nota 5" xfId="769"/>
    <cellStyle name="Nota 5 2" xfId="770"/>
    <cellStyle name="Nota 6" xfId="771"/>
    <cellStyle name="Nota 6 2" xfId="772"/>
    <cellStyle name="Nota 7" xfId="773"/>
    <cellStyle name="Nota 7 2" xfId="774"/>
    <cellStyle name="Nota 8" xfId="775"/>
    <cellStyle name="Nota 8 2" xfId="776"/>
    <cellStyle name="Nota 9" xfId="777"/>
    <cellStyle name="Nota 9 2" xfId="778"/>
    <cellStyle name="Output" xfId="11" builtinId="21" customBuiltin="1"/>
    <cellStyle name="Output 10" xfId="779"/>
    <cellStyle name="Output 11" xfId="780"/>
    <cellStyle name="Output 12" xfId="781"/>
    <cellStyle name="Output 13" xfId="782"/>
    <cellStyle name="Output 14" xfId="783"/>
    <cellStyle name="Output 15" xfId="784"/>
    <cellStyle name="Output 16" xfId="785"/>
    <cellStyle name="Output 17" xfId="786"/>
    <cellStyle name="Output 18" xfId="787"/>
    <cellStyle name="Output 19" xfId="788"/>
    <cellStyle name="Output 2" xfId="789"/>
    <cellStyle name="Output 20" xfId="790"/>
    <cellStyle name="Output 3" xfId="791"/>
    <cellStyle name="Output 4" xfId="792"/>
    <cellStyle name="Output 5" xfId="793"/>
    <cellStyle name="Output 6" xfId="794"/>
    <cellStyle name="Output 7" xfId="795"/>
    <cellStyle name="Output 8" xfId="796"/>
    <cellStyle name="Output 9" xfId="797"/>
    <cellStyle name="Percentuale" xfId="1" builtinId="5"/>
    <cellStyle name="Testo avviso" xfId="15" builtinId="11" customBuiltin="1"/>
    <cellStyle name="Testo avviso 10" xfId="798"/>
    <cellStyle name="Testo avviso 11" xfId="799"/>
    <cellStyle name="Testo avviso 12" xfId="800"/>
    <cellStyle name="Testo avviso 13" xfId="801"/>
    <cellStyle name="Testo avviso 14" xfId="802"/>
    <cellStyle name="Testo avviso 15" xfId="803"/>
    <cellStyle name="Testo avviso 16" xfId="804"/>
    <cellStyle name="Testo avviso 17" xfId="805"/>
    <cellStyle name="Testo avviso 18" xfId="806"/>
    <cellStyle name="Testo avviso 19" xfId="807"/>
    <cellStyle name="Testo avviso 2" xfId="808"/>
    <cellStyle name="Testo avviso 20" xfId="809"/>
    <cellStyle name="Testo avviso 3" xfId="810"/>
    <cellStyle name="Testo avviso 4" xfId="811"/>
    <cellStyle name="Testo avviso 5" xfId="812"/>
    <cellStyle name="Testo avviso 6" xfId="813"/>
    <cellStyle name="Testo avviso 7" xfId="814"/>
    <cellStyle name="Testo avviso 8" xfId="815"/>
    <cellStyle name="Testo avviso 9" xfId="816"/>
    <cellStyle name="Testo descrittivo" xfId="17" builtinId="53" customBuiltin="1"/>
    <cellStyle name="Testo descrittivo 10" xfId="817"/>
    <cellStyle name="Testo descrittivo 11" xfId="818"/>
    <cellStyle name="Testo descrittivo 12" xfId="819"/>
    <cellStyle name="Testo descrittivo 13" xfId="820"/>
    <cellStyle name="Testo descrittivo 14" xfId="821"/>
    <cellStyle name="Testo descrittivo 15" xfId="822"/>
    <cellStyle name="Testo descrittivo 16" xfId="823"/>
    <cellStyle name="Testo descrittivo 17" xfId="824"/>
    <cellStyle name="Testo descrittivo 18" xfId="825"/>
    <cellStyle name="Testo descrittivo 19" xfId="826"/>
    <cellStyle name="Testo descrittivo 2" xfId="827"/>
    <cellStyle name="Testo descrittivo 20" xfId="828"/>
    <cellStyle name="Testo descrittivo 3" xfId="829"/>
    <cellStyle name="Testo descrittivo 4" xfId="830"/>
    <cellStyle name="Testo descrittivo 5" xfId="831"/>
    <cellStyle name="Testo descrittivo 6" xfId="832"/>
    <cellStyle name="Testo descrittivo 7" xfId="833"/>
    <cellStyle name="Testo descrittivo 8" xfId="834"/>
    <cellStyle name="Testo descrittivo 9" xfId="835"/>
    <cellStyle name="Titolo" xfId="2" builtinId="15" customBuiltin="1"/>
    <cellStyle name="Titolo 1" xfId="3" builtinId="16" customBuiltin="1"/>
    <cellStyle name="Titolo 1 10" xfId="836"/>
    <cellStyle name="Titolo 1 11" xfId="837"/>
    <cellStyle name="Titolo 1 12" xfId="838"/>
    <cellStyle name="Titolo 1 13" xfId="839"/>
    <cellStyle name="Titolo 1 14" xfId="840"/>
    <cellStyle name="Titolo 1 15" xfId="841"/>
    <cellStyle name="Titolo 1 16" xfId="842"/>
    <cellStyle name="Titolo 1 17" xfId="843"/>
    <cellStyle name="Titolo 1 18" xfId="844"/>
    <cellStyle name="Titolo 1 19" xfId="845"/>
    <cellStyle name="Titolo 1 2" xfId="846"/>
    <cellStyle name="Titolo 1 20" xfId="847"/>
    <cellStyle name="Titolo 1 3" xfId="848"/>
    <cellStyle name="Titolo 1 4" xfId="849"/>
    <cellStyle name="Titolo 1 5" xfId="850"/>
    <cellStyle name="Titolo 1 6" xfId="851"/>
    <cellStyle name="Titolo 1 7" xfId="852"/>
    <cellStyle name="Titolo 1 8" xfId="853"/>
    <cellStyle name="Titolo 1 9" xfId="854"/>
    <cellStyle name="Titolo 10" xfId="855"/>
    <cellStyle name="Titolo 11" xfId="856"/>
    <cellStyle name="Titolo 12" xfId="857"/>
    <cellStyle name="Titolo 13" xfId="858"/>
    <cellStyle name="Titolo 14" xfId="859"/>
    <cellStyle name="Titolo 15" xfId="860"/>
    <cellStyle name="Titolo 16" xfId="861"/>
    <cellStyle name="Titolo 17" xfId="862"/>
    <cellStyle name="Titolo 18" xfId="863"/>
    <cellStyle name="Titolo 19" xfId="864"/>
    <cellStyle name="Titolo 2" xfId="4" builtinId="17" customBuiltin="1"/>
    <cellStyle name="Titolo 2 10" xfId="865"/>
    <cellStyle name="Titolo 2 11" xfId="866"/>
    <cellStyle name="Titolo 2 12" xfId="867"/>
    <cellStyle name="Titolo 2 13" xfId="868"/>
    <cellStyle name="Titolo 2 14" xfId="869"/>
    <cellStyle name="Titolo 2 15" xfId="870"/>
    <cellStyle name="Titolo 2 16" xfId="871"/>
    <cellStyle name="Titolo 2 17" xfId="872"/>
    <cellStyle name="Titolo 2 18" xfId="873"/>
    <cellStyle name="Titolo 2 19" xfId="874"/>
    <cellStyle name="Titolo 2 2" xfId="875"/>
    <cellStyle name="Titolo 2 20" xfId="876"/>
    <cellStyle name="Titolo 2 3" xfId="877"/>
    <cellStyle name="Titolo 2 4" xfId="878"/>
    <cellStyle name="Titolo 2 5" xfId="879"/>
    <cellStyle name="Titolo 2 6" xfId="880"/>
    <cellStyle name="Titolo 2 7" xfId="881"/>
    <cellStyle name="Titolo 2 8" xfId="882"/>
    <cellStyle name="Titolo 2 9" xfId="883"/>
    <cellStyle name="Titolo 20" xfId="884"/>
    <cellStyle name="Titolo 21" xfId="885"/>
    <cellStyle name="Titolo 22" xfId="886"/>
    <cellStyle name="Titolo 23" xfId="887"/>
    <cellStyle name="Titolo 3" xfId="5" builtinId="18" customBuiltin="1"/>
    <cellStyle name="Titolo 3 10" xfId="888"/>
    <cellStyle name="Titolo 3 11" xfId="889"/>
    <cellStyle name="Titolo 3 12" xfId="890"/>
    <cellStyle name="Titolo 3 13" xfId="891"/>
    <cellStyle name="Titolo 3 14" xfId="892"/>
    <cellStyle name="Titolo 3 15" xfId="893"/>
    <cellStyle name="Titolo 3 16" xfId="894"/>
    <cellStyle name="Titolo 3 17" xfId="895"/>
    <cellStyle name="Titolo 3 18" xfId="896"/>
    <cellStyle name="Titolo 3 19" xfId="897"/>
    <cellStyle name="Titolo 3 2" xfId="898"/>
    <cellStyle name="Titolo 3 20" xfId="899"/>
    <cellStyle name="Titolo 3 3" xfId="900"/>
    <cellStyle name="Titolo 3 4" xfId="901"/>
    <cellStyle name="Titolo 3 5" xfId="902"/>
    <cellStyle name="Titolo 3 6" xfId="903"/>
    <cellStyle name="Titolo 3 7" xfId="904"/>
    <cellStyle name="Titolo 3 8" xfId="905"/>
    <cellStyle name="Titolo 3 9" xfId="906"/>
    <cellStyle name="Titolo 4" xfId="6" builtinId="19" customBuiltin="1"/>
    <cellStyle name="Titolo 4 10" xfId="907"/>
    <cellStyle name="Titolo 4 11" xfId="908"/>
    <cellStyle name="Titolo 4 12" xfId="909"/>
    <cellStyle name="Titolo 4 13" xfId="910"/>
    <cellStyle name="Titolo 4 14" xfId="911"/>
    <cellStyle name="Titolo 4 15" xfId="912"/>
    <cellStyle name="Titolo 4 16" xfId="913"/>
    <cellStyle name="Titolo 4 17" xfId="914"/>
    <cellStyle name="Titolo 4 18" xfId="915"/>
    <cellStyle name="Titolo 4 19" xfId="916"/>
    <cellStyle name="Titolo 4 2" xfId="917"/>
    <cellStyle name="Titolo 4 20" xfId="918"/>
    <cellStyle name="Titolo 4 3" xfId="919"/>
    <cellStyle name="Titolo 4 4" xfId="920"/>
    <cellStyle name="Titolo 4 5" xfId="921"/>
    <cellStyle name="Titolo 4 6" xfId="922"/>
    <cellStyle name="Titolo 4 7" xfId="923"/>
    <cellStyle name="Titolo 4 8" xfId="924"/>
    <cellStyle name="Titolo 4 9" xfId="925"/>
    <cellStyle name="Titolo 5" xfId="926"/>
    <cellStyle name="Titolo 6" xfId="927"/>
    <cellStyle name="Titolo 7" xfId="928"/>
    <cellStyle name="Titolo 8" xfId="929"/>
    <cellStyle name="Titolo 9" xfId="930"/>
    <cellStyle name="Totale" xfId="18" builtinId="25" customBuiltin="1"/>
    <cellStyle name="Totale 10" xfId="931"/>
    <cellStyle name="Totale 11" xfId="932"/>
    <cellStyle name="Totale 12" xfId="933"/>
    <cellStyle name="Totale 13" xfId="934"/>
    <cellStyle name="Totale 14" xfId="935"/>
    <cellStyle name="Totale 15" xfId="936"/>
    <cellStyle name="Totale 16" xfId="937"/>
    <cellStyle name="Totale 17" xfId="938"/>
    <cellStyle name="Totale 18" xfId="939"/>
    <cellStyle name="Totale 19" xfId="940"/>
    <cellStyle name="Totale 2" xfId="941"/>
    <cellStyle name="Totale 20" xfId="942"/>
    <cellStyle name="Totale 3" xfId="943"/>
    <cellStyle name="Totale 4" xfId="944"/>
    <cellStyle name="Totale 5" xfId="945"/>
    <cellStyle name="Totale 6" xfId="946"/>
    <cellStyle name="Totale 7" xfId="947"/>
    <cellStyle name="Totale 8" xfId="948"/>
    <cellStyle name="Totale 9" xfId="949"/>
    <cellStyle name="Valore non valido" xfId="8" builtinId="27" customBuiltin="1"/>
    <cellStyle name="Valore non valido 10" xfId="950"/>
    <cellStyle name="Valore non valido 11" xfId="951"/>
    <cellStyle name="Valore non valido 12" xfId="952"/>
    <cellStyle name="Valore non valido 13" xfId="953"/>
    <cellStyle name="Valore non valido 14" xfId="954"/>
    <cellStyle name="Valore non valido 15" xfId="955"/>
    <cellStyle name="Valore non valido 16" xfId="956"/>
    <cellStyle name="Valore non valido 17" xfId="957"/>
    <cellStyle name="Valore non valido 18" xfId="958"/>
    <cellStyle name="Valore non valido 19" xfId="959"/>
    <cellStyle name="Valore non valido 2" xfId="960"/>
    <cellStyle name="Valore non valido 20" xfId="961"/>
    <cellStyle name="Valore non valido 3" xfId="962"/>
    <cellStyle name="Valore non valido 4" xfId="963"/>
    <cellStyle name="Valore non valido 5" xfId="964"/>
    <cellStyle name="Valore non valido 6" xfId="965"/>
    <cellStyle name="Valore non valido 7" xfId="966"/>
    <cellStyle name="Valore non valido 8" xfId="967"/>
    <cellStyle name="Valore non valido 9" xfId="968"/>
    <cellStyle name="Valore valido" xfId="7" builtinId="26" customBuiltin="1"/>
    <cellStyle name="Valore valido 10" xfId="969"/>
    <cellStyle name="Valore valido 11" xfId="970"/>
    <cellStyle name="Valore valido 12" xfId="971"/>
    <cellStyle name="Valore valido 13" xfId="972"/>
    <cellStyle name="Valore valido 14" xfId="973"/>
    <cellStyle name="Valore valido 15" xfId="974"/>
    <cellStyle name="Valore valido 16" xfId="975"/>
    <cellStyle name="Valore valido 17" xfId="976"/>
    <cellStyle name="Valore valido 18" xfId="977"/>
    <cellStyle name="Valore valido 19" xfId="978"/>
    <cellStyle name="Valore valido 2" xfId="979"/>
    <cellStyle name="Valore valido 20" xfId="980"/>
    <cellStyle name="Valore valido 3" xfId="981"/>
    <cellStyle name="Valore valido 4" xfId="982"/>
    <cellStyle name="Valore valido 5" xfId="983"/>
    <cellStyle name="Valore valido 6" xfId="984"/>
    <cellStyle name="Valore valido 7" xfId="985"/>
    <cellStyle name="Valore valido 8" xfId="986"/>
    <cellStyle name="Valore valido 9" xfId="987"/>
  </cellStyles>
  <dxfs count="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G33" sqref="G33"/>
    </sheetView>
  </sheetViews>
  <sheetFormatPr defaultColWidth="9.125" defaultRowHeight="14.25"/>
  <cols>
    <col min="1" max="1" width="6" style="1" bestFit="1" customWidth="1"/>
    <col min="2" max="5" width="6.875" style="1" bestFit="1" customWidth="1"/>
    <col min="6" max="6" width="9.25" style="1" bestFit="1" customWidth="1"/>
    <col min="7" max="7" width="53.75" style="2" customWidth="1"/>
    <col min="8" max="16384" width="9.125" style="3"/>
  </cols>
  <sheetData>
    <row r="1" spans="1:7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5</v>
      </c>
      <c r="G1" s="2" t="s">
        <v>191</v>
      </c>
    </row>
    <row r="2" spans="1:7">
      <c r="A2" s="1" t="s">
        <v>70</v>
      </c>
      <c r="B2" s="1">
        <v>1</v>
      </c>
      <c r="C2" s="1">
        <v>1</v>
      </c>
      <c r="D2" s="1">
        <v>1</v>
      </c>
      <c r="E2" s="1">
        <v>1</v>
      </c>
      <c r="F2" s="1">
        <v>1111</v>
      </c>
      <c r="G2" s="2" t="s">
        <v>192</v>
      </c>
    </row>
    <row r="3" spans="1:7">
      <c r="A3" s="1" t="s">
        <v>27</v>
      </c>
      <c r="B3" s="1">
        <v>1</v>
      </c>
      <c r="C3" s="1">
        <v>1</v>
      </c>
      <c r="D3" s="1">
        <v>1</v>
      </c>
      <c r="E3" s="1">
        <v>2</v>
      </c>
      <c r="F3" s="1">
        <v>1112</v>
      </c>
      <c r="G3" s="2" t="s">
        <v>193</v>
      </c>
    </row>
    <row r="4" spans="1:7">
      <c r="A4" s="1" t="s">
        <v>17</v>
      </c>
      <c r="B4" s="1">
        <v>1</v>
      </c>
      <c r="C4" s="1">
        <v>1</v>
      </c>
      <c r="D4" s="1">
        <v>2</v>
      </c>
      <c r="E4" s="1">
        <v>1</v>
      </c>
      <c r="F4" s="1">
        <v>1121</v>
      </c>
      <c r="G4" s="4" t="s">
        <v>194</v>
      </c>
    </row>
    <row r="5" spans="1:7">
      <c r="A5" s="1" t="s">
        <v>19</v>
      </c>
      <c r="B5" s="1">
        <v>1</v>
      </c>
      <c r="C5" s="1">
        <v>1</v>
      </c>
      <c r="D5" s="1">
        <v>2</v>
      </c>
      <c r="E5" s="1">
        <v>2</v>
      </c>
      <c r="F5" s="1">
        <v>1122</v>
      </c>
      <c r="G5" s="2" t="s">
        <v>195</v>
      </c>
    </row>
    <row r="6" spans="1:7">
      <c r="A6" s="1" t="s">
        <v>30</v>
      </c>
      <c r="B6" s="1">
        <v>1</v>
      </c>
      <c r="C6" s="1">
        <v>2</v>
      </c>
      <c r="D6" s="1">
        <v>1</v>
      </c>
      <c r="E6" s="1">
        <v>1</v>
      </c>
      <c r="F6" s="1">
        <v>1211</v>
      </c>
      <c r="G6" s="2" t="s">
        <v>196</v>
      </c>
    </row>
    <row r="7" spans="1:7">
      <c r="A7" s="1" t="s">
        <v>29</v>
      </c>
      <c r="B7" s="1">
        <v>1</v>
      </c>
      <c r="C7" s="1">
        <v>2</v>
      </c>
      <c r="D7" s="1">
        <v>1</v>
      </c>
      <c r="E7" s="1">
        <v>2</v>
      </c>
      <c r="F7" s="1">
        <v>1212</v>
      </c>
      <c r="G7" s="2" t="s">
        <v>197</v>
      </c>
    </row>
    <row r="8" spans="1:7">
      <c r="A8" s="1" t="s">
        <v>67</v>
      </c>
      <c r="B8" s="1">
        <v>1</v>
      </c>
      <c r="C8" s="1">
        <v>2</v>
      </c>
      <c r="D8" s="1">
        <v>1</v>
      </c>
      <c r="E8" s="1">
        <v>3</v>
      </c>
      <c r="F8" s="1">
        <v>1213</v>
      </c>
      <c r="G8" s="2" t="s">
        <v>198</v>
      </c>
    </row>
    <row r="9" spans="1:7">
      <c r="A9" s="1" t="s">
        <v>26</v>
      </c>
      <c r="B9" s="1">
        <v>1</v>
      </c>
      <c r="C9" s="1">
        <v>2</v>
      </c>
      <c r="D9" s="1">
        <v>1</v>
      </c>
      <c r="E9" s="1">
        <v>4</v>
      </c>
      <c r="F9" s="1">
        <v>1214</v>
      </c>
      <c r="G9" s="2" t="s">
        <v>199</v>
      </c>
    </row>
    <row r="10" spans="1:7">
      <c r="A10" s="1" t="s">
        <v>55</v>
      </c>
      <c r="B10" s="1">
        <v>1</v>
      </c>
      <c r="C10" s="1">
        <v>2</v>
      </c>
      <c r="D10" s="1">
        <v>1</v>
      </c>
      <c r="E10" s="1">
        <v>5</v>
      </c>
      <c r="F10" s="1">
        <v>1215</v>
      </c>
      <c r="G10" s="2" t="s">
        <v>200</v>
      </c>
    </row>
    <row r="11" spans="1:7">
      <c r="A11" s="1" t="s">
        <v>40</v>
      </c>
      <c r="B11" s="1">
        <v>1</v>
      </c>
      <c r="C11" s="1">
        <v>2</v>
      </c>
      <c r="D11" s="1">
        <v>1</v>
      </c>
      <c r="E11" s="1">
        <v>6</v>
      </c>
      <c r="F11" s="1">
        <v>1216</v>
      </c>
      <c r="G11" s="2" t="s">
        <v>201</v>
      </c>
    </row>
    <row r="12" spans="1:7">
      <c r="A12" s="1" t="s">
        <v>60</v>
      </c>
      <c r="B12" s="1">
        <v>1</v>
      </c>
      <c r="C12" s="1">
        <v>2</v>
      </c>
      <c r="D12" s="1">
        <v>2</v>
      </c>
      <c r="E12" s="1">
        <v>1</v>
      </c>
      <c r="F12" s="1">
        <v>1221</v>
      </c>
      <c r="G12" s="2" t="s">
        <v>202</v>
      </c>
    </row>
    <row r="13" spans="1:7">
      <c r="A13" s="1" t="s">
        <v>16</v>
      </c>
      <c r="B13" s="1">
        <v>1</v>
      </c>
      <c r="C13" s="1">
        <v>2</v>
      </c>
      <c r="D13" s="1">
        <v>2</v>
      </c>
      <c r="E13" s="1">
        <v>2</v>
      </c>
      <c r="F13" s="1">
        <v>1222</v>
      </c>
      <c r="G13" s="2" t="s">
        <v>203</v>
      </c>
    </row>
    <row r="14" spans="1:7">
      <c r="A14" s="1" t="s">
        <v>50</v>
      </c>
      <c r="B14" s="1">
        <v>1</v>
      </c>
      <c r="C14" s="1">
        <v>2</v>
      </c>
      <c r="D14" s="1">
        <v>2</v>
      </c>
      <c r="E14" s="1">
        <v>3</v>
      </c>
      <c r="F14" s="1">
        <v>1223</v>
      </c>
      <c r="G14" s="2" t="s">
        <v>204</v>
      </c>
    </row>
    <row r="15" spans="1:7">
      <c r="A15" s="1" t="s">
        <v>76</v>
      </c>
      <c r="B15" s="1">
        <v>1</v>
      </c>
      <c r="C15" s="1">
        <v>2</v>
      </c>
      <c r="D15" s="1">
        <v>2</v>
      </c>
      <c r="E15" s="1">
        <v>4</v>
      </c>
      <c r="F15" s="1">
        <v>1224</v>
      </c>
      <c r="G15" s="2" t="s">
        <v>205</v>
      </c>
    </row>
    <row r="16" spans="1:7">
      <c r="A16" s="1" t="s">
        <v>78</v>
      </c>
      <c r="B16" s="1">
        <v>1</v>
      </c>
      <c r="C16" s="1">
        <v>2</v>
      </c>
      <c r="D16" s="1">
        <v>2</v>
      </c>
      <c r="E16" s="1">
        <v>5</v>
      </c>
      <c r="F16" s="1">
        <v>1225</v>
      </c>
      <c r="G16" s="2" t="s">
        <v>206</v>
      </c>
    </row>
    <row r="17" spans="1:7">
      <c r="A17" s="1" t="s">
        <v>73</v>
      </c>
      <c r="B17" s="1">
        <v>1</v>
      </c>
      <c r="C17" s="1">
        <v>2</v>
      </c>
      <c r="D17" s="1">
        <v>2</v>
      </c>
      <c r="E17" s="1">
        <v>6</v>
      </c>
      <c r="F17" s="1">
        <v>1226</v>
      </c>
      <c r="G17" s="2" t="s">
        <v>207</v>
      </c>
    </row>
    <row r="18" spans="1:7">
      <c r="A18" s="1" t="s">
        <v>49</v>
      </c>
      <c r="B18" s="1">
        <v>1</v>
      </c>
      <c r="C18" s="1">
        <v>2</v>
      </c>
      <c r="D18" s="1">
        <v>2</v>
      </c>
      <c r="E18" s="1">
        <v>7</v>
      </c>
      <c r="F18" s="1">
        <v>1227</v>
      </c>
      <c r="G18" s="2" t="s">
        <v>208</v>
      </c>
    </row>
    <row r="19" spans="1:7">
      <c r="A19" s="1" t="s">
        <v>65</v>
      </c>
      <c r="B19" s="1">
        <v>1</v>
      </c>
      <c r="C19" s="1">
        <v>2</v>
      </c>
      <c r="D19" s="1">
        <v>2</v>
      </c>
      <c r="E19" s="1">
        <v>8</v>
      </c>
      <c r="F19" s="1">
        <v>1228</v>
      </c>
      <c r="G19" s="2" t="s">
        <v>209</v>
      </c>
    </row>
    <row r="20" spans="1:7">
      <c r="A20" s="1" t="s">
        <v>63</v>
      </c>
      <c r="B20" s="1">
        <v>1</v>
      </c>
      <c r="C20" s="1">
        <v>2</v>
      </c>
      <c r="D20" s="1">
        <v>2</v>
      </c>
      <c r="E20" s="1">
        <v>9</v>
      </c>
      <c r="F20" s="1">
        <v>1229</v>
      </c>
      <c r="G20" s="2" t="s">
        <v>210</v>
      </c>
    </row>
    <row r="21" spans="1:7">
      <c r="A21" s="1" t="s">
        <v>93</v>
      </c>
      <c r="B21" s="1">
        <v>1</v>
      </c>
      <c r="C21" s="1">
        <v>2</v>
      </c>
      <c r="D21" s="1">
        <v>3</v>
      </c>
      <c r="E21" s="1">
        <v>1</v>
      </c>
      <c r="F21" s="1">
        <v>1231</v>
      </c>
      <c r="G21" s="2" t="s">
        <v>211</v>
      </c>
    </row>
    <row r="22" spans="1:7">
      <c r="A22" s="1" t="s">
        <v>87</v>
      </c>
      <c r="B22" s="1">
        <v>1</v>
      </c>
      <c r="C22" s="1">
        <v>2</v>
      </c>
      <c r="D22" s="1">
        <v>3</v>
      </c>
      <c r="E22" s="1">
        <v>2</v>
      </c>
      <c r="F22" s="1">
        <v>1232</v>
      </c>
      <c r="G22" s="2" t="s">
        <v>212</v>
      </c>
    </row>
    <row r="23" spans="1:7">
      <c r="A23" s="1" t="s">
        <v>86</v>
      </c>
      <c r="B23" s="1">
        <v>1</v>
      </c>
      <c r="C23" s="1">
        <v>2</v>
      </c>
      <c r="D23" s="1">
        <v>3</v>
      </c>
      <c r="E23" s="1">
        <v>3</v>
      </c>
      <c r="F23" s="1">
        <v>1233</v>
      </c>
      <c r="G23" s="2" t="s">
        <v>213</v>
      </c>
    </row>
    <row r="24" spans="1:7">
      <c r="A24" s="1" t="s">
        <v>88</v>
      </c>
      <c r="B24" s="1">
        <v>1</v>
      </c>
      <c r="C24" s="1">
        <v>2</v>
      </c>
      <c r="D24" s="1">
        <v>4</v>
      </c>
      <c r="E24" s="1">
        <v>1</v>
      </c>
      <c r="F24" s="1">
        <v>1241</v>
      </c>
      <c r="G24" s="2" t="s">
        <v>214</v>
      </c>
    </row>
    <row r="25" spans="1:7">
      <c r="A25" s="1" t="s">
        <v>69</v>
      </c>
      <c r="B25" s="1">
        <v>1</v>
      </c>
      <c r="C25" s="1">
        <v>2</v>
      </c>
      <c r="D25" s="1">
        <v>4</v>
      </c>
      <c r="E25" s="1">
        <v>2</v>
      </c>
      <c r="F25" s="1">
        <v>1242</v>
      </c>
      <c r="G25" s="2" t="s">
        <v>215</v>
      </c>
    </row>
    <row r="26" spans="1:7">
      <c r="A26" s="1" t="s">
        <v>89</v>
      </c>
      <c r="B26" s="1">
        <v>1</v>
      </c>
      <c r="C26" s="1">
        <v>2</v>
      </c>
      <c r="D26" s="1">
        <v>4</v>
      </c>
      <c r="E26" s="1">
        <v>3</v>
      </c>
      <c r="F26" s="1">
        <v>1243</v>
      </c>
      <c r="G26" s="2" t="s">
        <v>216</v>
      </c>
    </row>
    <row r="27" spans="1:7">
      <c r="A27" s="1" t="s">
        <v>24</v>
      </c>
      <c r="B27" s="1">
        <v>1</v>
      </c>
      <c r="C27" s="1">
        <v>3</v>
      </c>
      <c r="D27" s="1">
        <v>1</v>
      </c>
      <c r="E27" s="1">
        <v>1</v>
      </c>
      <c r="F27" s="1">
        <v>1311</v>
      </c>
      <c r="G27" s="2" t="s">
        <v>217</v>
      </c>
    </row>
    <row r="28" spans="1:7">
      <c r="A28" s="1" t="s">
        <v>32</v>
      </c>
      <c r="B28" s="1">
        <v>1</v>
      </c>
      <c r="C28" s="1">
        <v>3</v>
      </c>
      <c r="D28" s="1">
        <v>1</v>
      </c>
      <c r="E28" s="1">
        <v>2</v>
      </c>
      <c r="F28" s="1">
        <v>1312</v>
      </c>
      <c r="G28" s="2" t="s">
        <v>218</v>
      </c>
    </row>
    <row r="29" spans="1:7">
      <c r="A29" s="1" t="s">
        <v>57</v>
      </c>
      <c r="B29" s="1">
        <v>1</v>
      </c>
      <c r="C29" s="1">
        <v>3</v>
      </c>
      <c r="D29" s="1">
        <v>2</v>
      </c>
      <c r="E29" s="1">
        <v>1</v>
      </c>
      <c r="F29" s="1">
        <v>1321</v>
      </c>
      <c r="G29" s="2" t="s">
        <v>219</v>
      </c>
    </row>
    <row r="30" spans="1:7">
      <c r="A30" s="1" t="s">
        <v>56</v>
      </c>
      <c r="B30" s="1">
        <v>1</v>
      </c>
      <c r="C30" s="1">
        <v>3</v>
      </c>
      <c r="D30" s="1">
        <v>2</v>
      </c>
      <c r="E30" s="1">
        <v>2</v>
      </c>
      <c r="F30" s="1">
        <v>1322</v>
      </c>
      <c r="G30" s="2" t="s">
        <v>220</v>
      </c>
    </row>
    <row r="31" spans="1:7">
      <c r="A31" s="1" t="s">
        <v>64</v>
      </c>
      <c r="B31" s="1">
        <v>1</v>
      </c>
      <c r="C31" s="1">
        <v>3</v>
      </c>
      <c r="D31" s="1">
        <v>2</v>
      </c>
      <c r="E31" s="1">
        <v>3</v>
      </c>
      <c r="F31" s="1">
        <v>1323</v>
      </c>
      <c r="G31" s="2" t="s">
        <v>221</v>
      </c>
    </row>
    <row r="32" spans="1:7">
      <c r="A32" s="1" t="s">
        <v>39</v>
      </c>
      <c r="B32" s="1">
        <v>1</v>
      </c>
      <c r="C32" s="1">
        <v>3</v>
      </c>
      <c r="D32" s="1">
        <v>3</v>
      </c>
      <c r="E32" s="1">
        <v>1</v>
      </c>
      <c r="F32" s="1">
        <v>1331</v>
      </c>
      <c r="G32" s="2" t="s">
        <v>222</v>
      </c>
    </row>
    <row r="33" spans="1:7">
      <c r="A33" s="1" t="s">
        <v>22</v>
      </c>
      <c r="B33" s="1">
        <v>1</v>
      </c>
      <c r="C33" s="1">
        <v>3</v>
      </c>
      <c r="D33" s="1">
        <v>3</v>
      </c>
      <c r="E33" s="1">
        <v>2</v>
      </c>
      <c r="F33" s="1">
        <v>1332</v>
      </c>
      <c r="G33" s="2" t="s">
        <v>223</v>
      </c>
    </row>
    <row r="34" spans="1:7">
      <c r="A34" s="1" t="s">
        <v>47</v>
      </c>
      <c r="B34" s="1">
        <v>1</v>
      </c>
      <c r="C34" s="1">
        <v>4</v>
      </c>
      <c r="D34" s="1">
        <v>1</v>
      </c>
      <c r="E34" s="1">
        <v>1</v>
      </c>
      <c r="F34" s="1">
        <v>1411</v>
      </c>
      <c r="G34" s="2" t="s">
        <v>224</v>
      </c>
    </row>
    <row r="35" spans="1:7">
      <c r="A35" s="1" t="s">
        <v>52</v>
      </c>
      <c r="B35" s="1">
        <v>1</v>
      </c>
      <c r="C35" s="1">
        <v>4</v>
      </c>
      <c r="D35" s="1">
        <v>1</v>
      </c>
      <c r="E35" s="1">
        <v>2</v>
      </c>
      <c r="F35" s="1">
        <v>1412</v>
      </c>
      <c r="G35" s="2" t="s">
        <v>225</v>
      </c>
    </row>
    <row r="36" spans="1:7">
      <c r="A36" s="1" t="s">
        <v>28</v>
      </c>
      <c r="B36" s="1">
        <v>1</v>
      </c>
      <c r="C36" s="1">
        <v>4</v>
      </c>
      <c r="D36" s="1">
        <v>1</v>
      </c>
      <c r="E36" s="1">
        <v>3</v>
      </c>
      <c r="F36" s="1">
        <v>1413</v>
      </c>
      <c r="G36" s="2" t="s">
        <v>226</v>
      </c>
    </row>
    <row r="37" spans="1:7">
      <c r="A37" s="1" t="s">
        <v>41</v>
      </c>
      <c r="B37" s="1">
        <v>1</v>
      </c>
      <c r="C37" s="1">
        <v>4</v>
      </c>
      <c r="D37" s="1">
        <v>2</v>
      </c>
      <c r="E37" s="1">
        <v>1</v>
      </c>
      <c r="F37" s="1">
        <v>1421</v>
      </c>
      <c r="G37" s="2" t="s">
        <v>227</v>
      </c>
    </row>
    <row r="38" spans="1:7">
      <c r="A38" s="1" t="s">
        <v>33</v>
      </c>
      <c r="B38" s="1">
        <v>1</v>
      </c>
      <c r="C38" s="1">
        <v>4</v>
      </c>
      <c r="D38" s="1">
        <v>2</v>
      </c>
      <c r="E38" s="1">
        <v>2</v>
      </c>
      <c r="F38" s="1">
        <v>1422</v>
      </c>
      <c r="G38" s="2" t="s">
        <v>228</v>
      </c>
    </row>
    <row r="39" spans="1:7">
      <c r="A39" s="1" t="s">
        <v>81</v>
      </c>
      <c r="B39" s="1">
        <v>1</v>
      </c>
      <c r="C39" s="1">
        <v>4</v>
      </c>
      <c r="D39" s="1">
        <v>2</v>
      </c>
      <c r="E39" s="1">
        <v>3</v>
      </c>
      <c r="F39" s="1">
        <v>1423</v>
      </c>
      <c r="G39" s="2" t="s">
        <v>229</v>
      </c>
    </row>
    <row r="40" spans="1:7">
      <c r="A40" s="1" t="s">
        <v>72</v>
      </c>
      <c r="B40" s="1">
        <v>1</v>
      </c>
      <c r="C40" s="1">
        <v>4</v>
      </c>
      <c r="D40" s="1">
        <v>2</v>
      </c>
      <c r="E40" s="1">
        <v>4</v>
      </c>
      <c r="F40" s="1">
        <v>1424</v>
      </c>
      <c r="G40" s="2" t="s">
        <v>230</v>
      </c>
    </row>
    <row r="41" spans="1:7">
      <c r="A41" s="1" t="s">
        <v>62</v>
      </c>
      <c r="B41" s="1">
        <v>1</v>
      </c>
      <c r="C41" s="1">
        <v>4</v>
      </c>
      <c r="D41" s="1">
        <v>2</v>
      </c>
      <c r="E41" s="1">
        <v>5</v>
      </c>
      <c r="F41" s="1">
        <v>1425</v>
      </c>
      <c r="G41" s="2" t="s">
        <v>231</v>
      </c>
    </row>
    <row r="42" spans="1:7">
      <c r="A42" s="1" t="s">
        <v>44</v>
      </c>
      <c r="B42" s="1">
        <v>1</v>
      </c>
      <c r="C42" s="1">
        <v>4</v>
      </c>
      <c r="D42" s="1">
        <v>2</v>
      </c>
      <c r="E42" s="1">
        <v>6</v>
      </c>
      <c r="F42" s="1">
        <v>1426</v>
      </c>
      <c r="G42" s="2" t="s">
        <v>232</v>
      </c>
    </row>
    <row r="43" spans="1:7">
      <c r="A43" s="1" t="s">
        <v>80</v>
      </c>
      <c r="B43" s="1">
        <v>1</v>
      </c>
      <c r="C43" s="1">
        <v>4</v>
      </c>
      <c r="D43" s="1">
        <v>2</v>
      </c>
      <c r="E43" s="1">
        <v>7</v>
      </c>
      <c r="F43" s="1">
        <v>1427</v>
      </c>
      <c r="G43" s="2" t="s">
        <v>233</v>
      </c>
    </row>
    <row r="44" spans="1:7">
      <c r="A44" s="1" t="s">
        <v>84</v>
      </c>
      <c r="B44" s="1">
        <v>1</v>
      </c>
      <c r="C44" s="1">
        <v>4</v>
      </c>
      <c r="D44" s="1">
        <v>2</v>
      </c>
      <c r="E44" s="1">
        <v>8</v>
      </c>
      <c r="F44" s="1">
        <v>1428</v>
      </c>
      <c r="G44" s="2" t="s">
        <v>234</v>
      </c>
    </row>
    <row r="45" spans="1:7">
      <c r="A45" s="1" t="s">
        <v>35</v>
      </c>
      <c r="B45" s="1">
        <v>1</v>
      </c>
      <c r="C45" s="1">
        <v>4</v>
      </c>
      <c r="D45" s="1">
        <v>3</v>
      </c>
      <c r="E45" s="1">
        <v>0</v>
      </c>
      <c r="F45" s="1">
        <v>1430</v>
      </c>
      <c r="G45" s="2" t="s">
        <v>235</v>
      </c>
    </row>
    <row r="46" spans="1:7">
      <c r="A46" s="1" t="s">
        <v>6</v>
      </c>
      <c r="B46" s="1">
        <v>2</v>
      </c>
      <c r="C46" s="1">
        <v>1</v>
      </c>
      <c r="D46" s="1">
        <v>1</v>
      </c>
      <c r="E46" s="1">
        <v>0</v>
      </c>
      <c r="F46" s="1">
        <v>2110</v>
      </c>
      <c r="G46" s="2" t="s">
        <v>236</v>
      </c>
    </row>
    <row r="47" spans="1:7">
      <c r="A47" s="1" t="s">
        <v>46</v>
      </c>
      <c r="B47" s="1">
        <v>2</v>
      </c>
      <c r="C47" s="1">
        <v>1</v>
      </c>
      <c r="D47" s="1">
        <v>2</v>
      </c>
      <c r="E47" s="1">
        <v>1</v>
      </c>
      <c r="F47" s="1">
        <v>2121</v>
      </c>
      <c r="G47" s="2" t="s">
        <v>237</v>
      </c>
    </row>
    <row r="48" spans="1:7">
      <c r="A48" s="1" t="s">
        <v>59</v>
      </c>
      <c r="B48" s="1">
        <v>2</v>
      </c>
      <c r="C48" s="1">
        <v>1</v>
      </c>
      <c r="D48" s="1">
        <v>2</v>
      </c>
      <c r="E48" s="1">
        <v>2</v>
      </c>
      <c r="F48" s="1">
        <v>2122</v>
      </c>
      <c r="G48" s="2" t="s">
        <v>238</v>
      </c>
    </row>
    <row r="49" spans="1:7">
      <c r="A49" s="1" t="s">
        <v>71</v>
      </c>
      <c r="B49" s="1">
        <v>2</v>
      </c>
      <c r="C49" s="1">
        <v>1</v>
      </c>
      <c r="D49" s="1">
        <v>2</v>
      </c>
      <c r="E49" s="1">
        <v>3</v>
      </c>
      <c r="F49" s="1">
        <v>2123</v>
      </c>
      <c r="G49" s="2" t="s">
        <v>239</v>
      </c>
    </row>
    <row r="50" spans="1:7">
      <c r="A50" s="1" t="s">
        <v>91</v>
      </c>
      <c r="B50" s="1">
        <v>2</v>
      </c>
      <c r="C50" s="1">
        <v>1</v>
      </c>
      <c r="D50" s="1">
        <v>3</v>
      </c>
      <c r="E50" s="1">
        <v>0</v>
      </c>
      <c r="F50" s="1">
        <v>2130</v>
      </c>
      <c r="G50" s="2" t="s">
        <v>240</v>
      </c>
    </row>
    <row r="51" spans="1:7">
      <c r="A51" s="1" t="s">
        <v>45</v>
      </c>
      <c r="B51" s="1">
        <v>2</v>
      </c>
      <c r="C51" s="1">
        <v>2</v>
      </c>
      <c r="D51" s="1">
        <v>1</v>
      </c>
      <c r="E51" s="1">
        <v>0</v>
      </c>
      <c r="F51" s="1">
        <v>2210</v>
      </c>
      <c r="G51" s="2" t="s">
        <v>241</v>
      </c>
    </row>
    <row r="52" spans="1:7">
      <c r="A52" s="1" t="s">
        <v>36</v>
      </c>
      <c r="B52" s="1">
        <v>2</v>
      </c>
      <c r="C52" s="1">
        <v>2</v>
      </c>
      <c r="D52" s="1">
        <v>2</v>
      </c>
      <c r="E52" s="1">
        <v>0</v>
      </c>
      <c r="F52" s="1">
        <v>2220</v>
      </c>
      <c r="G52" s="2" t="s">
        <v>242</v>
      </c>
    </row>
    <row r="53" spans="1:7">
      <c r="A53" s="1" t="s">
        <v>66</v>
      </c>
      <c r="B53" s="1">
        <v>2</v>
      </c>
      <c r="C53" s="1">
        <v>2</v>
      </c>
      <c r="D53" s="1">
        <v>3</v>
      </c>
      <c r="E53" s="1">
        <v>0</v>
      </c>
      <c r="F53" s="1">
        <v>2230</v>
      </c>
      <c r="G53" s="2" t="s">
        <v>243</v>
      </c>
    </row>
    <row r="54" spans="1:7">
      <c r="A54" s="1" t="s">
        <v>68</v>
      </c>
      <c r="B54" s="1">
        <v>2</v>
      </c>
      <c r="C54" s="1">
        <v>2</v>
      </c>
      <c r="D54" s="1">
        <v>4</v>
      </c>
      <c r="E54" s="1">
        <v>1</v>
      </c>
      <c r="F54" s="1">
        <v>2241</v>
      </c>
      <c r="G54" s="2" t="s">
        <v>244</v>
      </c>
    </row>
    <row r="55" spans="1:7">
      <c r="A55" s="1" t="s">
        <v>53</v>
      </c>
      <c r="B55" s="1">
        <v>2</v>
      </c>
      <c r="C55" s="1">
        <v>2</v>
      </c>
      <c r="D55" s="1">
        <v>4</v>
      </c>
      <c r="E55" s="1">
        <v>2</v>
      </c>
      <c r="F55" s="1">
        <v>2242</v>
      </c>
      <c r="G55" s="2" t="s">
        <v>245</v>
      </c>
    </row>
    <row r="56" spans="1:7">
      <c r="A56" s="1" t="s">
        <v>7</v>
      </c>
      <c r="B56" s="1">
        <v>2</v>
      </c>
      <c r="C56" s="1">
        <v>3</v>
      </c>
      <c r="D56" s="1">
        <v>1</v>
      </c>
      <c r="E56" s="1">
        <v>0</v>
      </c>
      <c r="F56" s="1">
        <v>2310</v>
      </c>
      <c r="G56" s="4" t="s">
        <v>246</v>
      </c>
    </row>
    <row r="57" spans="1:7">
      <c r="A57" s="1" t="s">
        <v>38</v>
      </c>
      <c r="B57" s="1">
        <v>2</v>
      </c>
      <c r="C57" s="1">
        <v>4</v>
      </c>
      <c r="D57" s="1">
        <v>1</v>
      </c>
      <c r="E57" s="1">
        <v>0</v>
      </c>
      <c r="F57" s="1">
        <v>2410</v>
      </c>
      <c r="G57" s="2" t="s">
        <v>247</v>
      </c>
    </row>
    <row r="58" spans="1:7">
      <c r="A58" s="1" t="s">
        <v>51</v>
      </c>
      <c r="B58" s="1">
        <v>2</v>
      </c>
      <c r="C58" s="1">
        <v>4</v>
      </c>
      <c r="D58" s="1">
        <v>2</v>
      </c>
      <c r="E58" s="1">
        <v>0</v>
      </c>
      <c r="F58" s="1">
        <v>2420</v>
      </c>
      <c r="G58" s="2" t="s">
        <v>248</v>
      </c>
    </row>
    <row r="59" spans="1:7">
      <c r="A59" s="1" t="s">
        <v>8</v>
      </c>
      <c r="B59" s="1">
        <v>2</v>
      </c>
      <c r="C59" s="1">
        <v>4</v>
      </c>
      <c r="D59" s="1">
        <v>3</v>
      </c>
      <c r="E59" s="1">
        <v>0</v>
      </c>
      <c r="F59" s="1">
        <v>2430</v>
      </c>
      <c r="G59" s="2" t="s">
        <v>249</v>
      </c>
    </row>
    <row r="60" spans="1:7">
      <c r="A60" s="1" t="s">
        <v>31</v>
      </c>
      <c r="B60" s="1">
        <v>3</v>
      </c>
      <c r="C60" s="1">
        <v>1</v>
      </c>
      <c r="D60" s="1">
        <v>1</v>
      </c>
      <c r="E60" s="1">
        <v>1</v>
      </c>
      <c r="F60" s="1">
        <v>3111</v>
      </c>
      <c r="G60" s="2" t="s">
        <v>250</v>
      </c>
    </row>
    <row r="61" spans="1:7">
      <c r="A61" s="1" t="s">
        <v>12</v>
      </c>
      <c r="B61" s="1">
        <v>3</v>
      </c>
      <c r="C61" s="1">
        <v>1</v>
      </c>
      <c r="D61" s="1">
        <v>1</v>
      </c>
      <c r="E61" s="1">
        <v>2</v>
      </c>
      <c r="F61" s="1">
        <v>3112</v>
      </c>
      <c r="G61" s="2" t="s">
        <v>251</v>
      </c>
    </row>
    <row r="62" spans="1:7">
      <c r="A62" s="1" t="s">
        <v>20</v>
      </c>
      <c r="B62" s="1">
        <v>3</v>
      </c>
      <c r="C62" s="1">
        <v>1</v>
      </c>
      <c r="D62" s="1">
        <v>1</v>
      </c>
      <c r="E62" s="1">
        <v>3</v>
      </c>
      <c r="F62" s="1">
        <v>3113</v>
      </c>
      <c r="G62" s="2" t="s">
        <v>252</v>
      </c>
    </row>
    <row r="63" spans="1:7">
      <c r="A63" s="1" t="s">
        <v>77</v>
      </c>
      <c r="B63" s="1">
        <v>3</v>
      </c>
      <c r="C63" s="1">
        <v>1</v>
      </c>
      <c r="D63" s="1">
        <v>1</v>
      </c>
      <c r="E63" s="1">
        <v>4</v>
      </c>
      <c r="F63" s="1">
        <v>3114</v>
      </c>
      <c r="G63" s="2" t="s">
        <v>253</v>
      </c>
    </row>
    <row r="64" spans="1:7">
      <c r="A64" s="1" t="s">
        <v>37</v>
      </c>
      <c r="B64" s="1">
        <v>3</v>
      </c>
      <c r="C64" s="1">
        <v>1</v>
      </c>
      <c r="D64" s="1">
        <v>1</v>
      </c>
      <c r="E64" s="1">
        <v>5</v>
      </c>
      <c r="F64" s="1">
        <v>3115</v>
      </c>
      <c r="G64" s="2" t="s">
        <v>254</v>
      </c>
    </row>
    <row r="65" spans="1:7">
      <c r="A65" s="1" t="s">
        <v>54</v>
      </c>
      <c r="B65" s="1">
        <v>3</v>
      </c>
      <c r="C65" s="1">
        <v>1</v>
      </c>
      <c r="D65" s="1">
        <v>1</v>
      </c>
      <c r="E65" s="1">
        <v>6</v>
      </c>
      <c r="F65" s="1">
        <v>3116</v>
      </c>
      <c r="G65" s="2" t="s">
        <v>255</v>
      </c>
    </row>
    <row r="66" spans="1:7">
      <c r="A66" s="1" t="s">
        <v>34</v>
      </c>
      <c r="B66" s="1">
        <v>3</v>
      </c>
      <c r="C66" s="1">
        <v>1</v>
      </c>
      <c r="D66" s="1">
        <v>2</v>
      </c>
      <c r="E66" s="1">
        <v>0</v>
      </c>
      <c r="F66" s="1">
        <v>3120</v>
      </c>
      <c r="G66" s="2" t="s">
        <v>256</v>
      </c>
    </row>
    <row r="67" spans="1:7">
      <c r="A67" s="1" t="s">
        <v>15</v>
      </c>
      <c r="B67" s="1">
        <v>3</v>
      </c>
      <c r="C67" s="1">
        <v>1</v>
      </c>
      <c r="D67" s="1">
        <v>3</v>
      </c>
      <c r="E67" s="1">
        <v>0</v>
      </c>
      <c r="F67" s="1">
        <v>3130</v>
      </c>
      <c r="G67" s="2" t="s">
        <v>257</v>
      </c>
    </row>
    <row r="68" spans="1:7">
      <c r="A68" s="1" t="s">
        <v>42</v>
      </c>
      <c r="B68" s="1">
        <v>3</v>
      </c>
      <c r="C68" s="1">
        <v>2</v>
      </c>
      <c r="D68" s="1">
        <v>1</v>
      </c>
      <c r="E68" s="1">
        <v>0</v>
      </c>
      <c r="F68" s="1">
        <v>3210</v>
      </c>
      <c r="G68" s="2" t="s">
        <v>258</v>
      </c>
    </row>
    <row r="69" spans="1:7">
      <c r="A69" s="1" t="s">
        <v>23</v>
      </c>
      <c r="B69" s="1">
        <v>3</v>
      </c>
      <c r="C69" s="1">
        <v>2</v>
      </c>
      <c r="D69" s="1">
        <v>2</v>
      </c>
      <c r="E69" s="1">
        <v>0</v>
      </c>
      <c r="F69" s="1">
        <v>3220</v>
      </c>
      <c r="G69" s="2" t="s">
        <v>259</v>
      </c>
    </row>
    <row r="70" spans="1:7">
      <c r="A70" s="1" t="s">
        <v>13</v>
      </c>
      <c r="B70" s="1">
        <v>3</v>
      </c>
      <c r="C70" s="1">
        <v>2</v>
      </c>
      <c r="D70" s="1">
        <v>3</v>
      </c>
      <c r="E70" s="1">
        <v>1</v>
      </c>
      <c r="F70" s="1">
        <v>3231</v>
      </c>
      <c r="G70" s="2" t="s">
        <v>260</v>
      </c>
    </row>
    <row r="71" spans="1:7">
      <c r="A71" s="1" t="s">
        <v>58</v>
      </c>
      <c r="B71" s="1">
        <v>3</v>
      </c>
      <c r="C71" s="1">
        <v>2</v>
      </c>
      <c r="D71" s="1">
        <v>3</v>
      </c>
      <c r="E71" s="1">
        <v>2</v>
      </c>
      <c r="F71" s="1">
        <v>3232</v>
      </c>
      <c r="G71" s="2" t="s">
        <v>261</v>
      </c>
    </row>
    <row r="72" spans="1:7">
      <c r="A72" s="1" t="s">
        <v>82</v>
      </c>
      <c r="B72" s="1">
        <v>3</v>
      </c>
      <c r="C72" s="1">
        <v>3</v>
      </c>
      <c r="D72" s="1">
        <v>1</v>
      </c>
      <c r="E72" s="1">
        <v>0</v>
      </c>
      <c r="F72" s="1">
        <v>3310</v>
      </c>
      <c r="G72" s="2" t="s">
        <v>262</v>
      </c>
    </row>
    <row r="73" spans="1:7">
      <c r="A73" s="1" t="s">
        <v>9</v>
      </c>
      <c r="B73" s="1">
        <v>3</v>
      </c>
      <c r="C73" s="1">
        <v>3</v>
      </c>
      <c r="D73" s="1">
        <v>2</v>
      </c>
      <c r="E73" s="1">
        <v>0</v>
      </c>
      <c r="F73" s="1">
        <v>3320</v>
      </c>
      <c r="G73" s="2" t="s">
        <v>263</v>
      </c>
    </row>
    <row r="74" spans="1:7">
      <c r="A74" s="1" t="s">
        <v>25</v>
      </c>
      <c r="B74" s="1">
        <v>3</v>
      </c>
      <c r="C74" s="1">
        <v>3</v>
      </c>
      <c r="D74" s="1">
        <v>3</v>
      </c>
      <c r="E74" s="1">
        <v>1</v>
      </c>
      <c r="F74" s="1">
        <v>3331</v>
      </c>
      <c r="G74" s="2" t="s">
        <v>264</v>
      </c>
    </row>
    <row r="75" spans="1:7">
      <c r="A75" s="1" t="s">
        <v>11</v>
      </c>
      <c r="B75" s="1">
        <v>3</v>
      </c>
      <c r="C75" s="1">
        <v>3</v>
      </c>
      <c r="D75" s="1">
        <v>3</v>
      </c>
      <c r="E75" s="1">
        <v>2</v>
      </c>
      <c r="F75" s="1">
        <v>3332</v>
      </c>
      <c r="G75" s="2" t="s">
        <v>265</v>
      </c>
    </row>
    <row r="76" spans="1:7">
      <c r="A76" s="1" t="s">
        <v>163</v>
      </c>
      <c r="B76" s="1">
        <v>3</v>
      </c>
      <c r="C76" s="1">
        <v>3</v>
      </c>
      <c r="D76" s="1">
        <v>4</v>
      </c>
      <c r="E76" s="1">
        <v>0</v>
      </c>
      <c r="F76" s="1">
        <v>3340</v>
      </c>
      <c r="G76" s="2" t="s">
        <v>266</v>
      </c>
    </row>
    <row r="77" spans="1:7">
      <c r="A77" s="1" t="s">
        <v>79</v>
      </c>
      <c r="B77" s="1">
        <v>4</v>
      </c>
      <c r="C77" s="1">
        <v>1</v>
      </c>
      <c r="D77" s="1">
        <v>1</v>
      </c>
      <c r="E77" s="1">
        <v>0</v>
      </c>
      <c r="F77" s="1">
        <v>4110</v>
      </c>
      <c r="G77" s="2" t="s">
        <v>267</v>
      </c>
    </row>
    <row r="78" spans="1:7">
      <c r="A78" s="1" t="s">
        <v>74</v>
      </c>
      <c r="B78" s="1">
        <v>4</v>
      </c>
      <c r="C78" s="1">
        <v>1</v>
      </c>
      <c r="D78" s="1">
        <v>2</v>
      </c>
      <c r="E78" s="1">
        <v>0</v>
      </c>
      <c r="F78" s="1">
        <v>4120</v>
      </c>
      <c r="G78" s="2" t="s">
        <v>268</v>
      </c>
    </row>
    <row r="79" spans="1:7">
      <c r="A79" s="1" t="s">
        <v>83</v>
      </c>
      <c r="B79" s="1">
        <v>4</v>
      </c>
      <c r="C79" s="1">
        <v>2</v>
      </c>
      <c r="D79" s="1">
        <v>1</v>
      </c>
      <c r="E79" s="1">
        <v>1</v>
      </c>
      <c r="F79" s="1">
        <v>4211</v>
      </c>
      <c r="G79" s="2" t="s">
        <v>269</v>
      </c>
    </row>
    <row r="80" spans="1:7">
      <c r="A80" s="1" t="s">
        <v>85</v>
      </c>
      <c r="B80" s="1">
        <v>4</v>
      </c>
      <c r="C80" s="1">
        <v>2</v>
      </c>
      <c r="D80" s="1">
        <v>1</v>
      </c>
      <c r="E80" s="1">
        <v>2</v>
      </c>
      <c r="F80" s="1">
        <v>4212</v>
      </c>
      <c r="G80" s="2" t="s">
        <v>270</v>
      </c>
    </row>
    <row r="81" spans="1:7">
      <c r="A81" s="1" t="s">
        <v>92</v>
      </c>
      <c r="B81" s="1">
        <v>4</v>
      </c>
      <c r="C81" s="1">
        <v>2</v>
      </c>
      <c r="D81" s="1">
        <v>1</v>
      </c>
      <c r="E81" s="1">
        <v>3</v>
      </c>
      <c r="F81" s="1">
        <v>4213</v>
      </c>
      <c r="G81" s="2" t="s">
        <v>271</v>
      </c>
    </row>
    <row r="82" spans="1:7">
      <c r="A82" s="1" t="s">
        <v>90</v>
      </c>
      <c r="B82" s="1">
        <v>4</v>
      </c>
      <c r="C82" s="1">
        <v>2</v>
      </c>
      <c r="D82" s="1">
        <v>2</v>
      </c>
      <c r="E82" s="1">
        <v>0</v>
      </c>
      <c r="F82" s="1">
        <v>4220</v>
      </c>
      <c r="G82" s="2" t="s">
        <v>272</v>
      </c>
    </row>
    <row r="83" spans="1:7">
      <c r="A83" s="1" t="s">
        <v>10</v>
      </c>
      <c r="B83" s="1">
        <v>5</v>
      </c>
      <c r="C83" s="1">
        <v>1</v>
      </c>
      <c r="D83" s="1">
        <v>1</v>
      </c>
      <c r="E83" s="1">
        <v>1</v>
      </c>
      <c r="F83" s="1">
        <v>5111</v>
      </c>
      <c r="G83" s="2" t="s">
        <v>273</v>
      </c>
    </row>
    <row r="84" spans="1:7">
      <c r="A84" s="1" t="s">
        <v>14</v>
      </c>
      <c r="B84" s="1">
        <v>5</v>
      </c>
      <c r="C84" s="1">
        <v>1</v>
      </c>
      <c r="D84" s="1">
        <v>1</v>
      </c>
      <c r="E84" s="1">
        <v>2</v>
      </c>
      <c r="F84" s="1">
        <v>5112</v>
      </c>
      <c r="G84" s="2" t="s">
        <v>274</v>
      </c>
    </row>
    <row r="85" spans="1:7">
      <c r="A85" s="1" t="s">
        <v>18</v>
      </c>
      <c r="B85" s="1">
        <v>5</v>
      </c>
      <c r="C85" s="1">
        <v>1</v>
      </c>
      <c r="D85" s="1">
        <v>1</v>
      </c>
      <c r="E85" s="1">
        <v>3</v>
      </c>
      <c r="F85" s="1">
        <v>5113</v>
      </c>
      <c r="G85" s="2" t="s">
        <v>275</v>
      </c>
    </row>
    <row r="86" spans="1:7">
      <c r="A86" s="1" t="s">
        <v>75</v>
      </c>
      <c r="B86" s="1">
        <v>5</v>
      </c>
      <c r="C86" s="1">
        <v>1</v>
      </c>
      <c r="D86" s="1">
        <v>1</v>
      </c>
      <c r="E86" s="1">
        <v>4</v>
      </c>
      <c r="F86" s="1">
        <v>5114</v>
      </c>
      <c r="G86" s="2" t="s">
        <v>276</v>
      </c>
    </row>
    <row r="87" spans="1:7">
      <c r="A87" s="1" t="s">
        <v>43</v>
      </c>
      <c r="B87" s="1">
        <v>5</v>
      </c>
      <c r="C87" s="1">
        <v>1</v>
      </c>
      <c r="D87" s="1">
        <v>2</v>
      </c>
      <c r="E87" s="1">
        <v>1</v>
      </c>
      <c r="F87" s="1">
        <v>5121</v>
      </c>
      <c r="G87" s="2" t="s">
        <v>277</v>
      </c>
    </row>
    <row r="88" spans="1:7">
      <c r="A88" s="1" t="s">
        <v>21</v>
      </c>
      <c r="B88" s="1">
        <v>5</v>
      </c>
      <c r="C88" s="1">
        <v>1</v>
      </c>
      <c r="D88" s="1">
        <v>2</v>
      </c>
      <c r="E88" s="1">
        <v>2</v>
      </c>
      <c r="F88" s="1">
        <v>5122</v>
      </c>
      <c r="G88" s="2" t="s">
        <v>278</v>
      </c>
    </row>
    <row r="89" spans="1:7">
      <c r="A89" s="1" t="s">
        <v>48</v>
      </c>
      <c r="B89" s="1">
        <v>5</v>
      </c>
      <c r="C89" s="1">
        <v>1</v>
      </c>
      <c r="D89" s="1">
        <v>2</v>
      </c>
      <c r="E89" s="1">
        <v>3</v>
      </c>
      <c r="F89" s="1">
        <v>5123</v>
      </c>
      <c r="G89" s="2" t="s">
        <v>279</v>
      </c>
    </row>
    <row r="90" spans="1:7">
      <c r="A90" s="1" t="s">
        <v>61</v>
      </c>
      <c r="B90" s="1">
        <v>5</v>
      </c>
      <c r="C90" s="1">
        <v>1</v>
      </c>
      <c r="D90" s="1">
        <v>2</v>
      </c>
      <c r="E90" s="1">
        <v>4</v>
      </c>
      <c r="F90" s="1">
        <v>5124</v>
      </c>
      <c r="G90" s="2" t="s">
        <v>280</v>
      </c>
    </row>
    <row r="91" spans="1:7">
      <c r="A91" s="1" t="s">
        <v>186</v>
      </c>
      <c r="B91" s="1">
        <v>5</v>
      </c>
      <c r="C91" s="1">
        <v>2</v>
      </c>
      <c r="D91" s="1">
        <v>1</v>
      </c>
      <c r="E91" s="1">
        <v>1</v>
      </c>
      <c r="F91" s="1">
        <v>5211</v>
      </c>
      <c r="G91" s="4" t="s">
        <v>281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100"/>
  <sheetViews>
    <sheetView tabSelected="1" zoomScale="55" zoomScaleNormal="55" workbookViewId="0">
      <selection activeCell="Q72" sqref="Q72"/>
    </sheetView>
  </sheetViews>
  <sheetFormatPr defaultColWidth="9.125" defaultRowHeight="12.75"/>
  <cols>
    <col min="1" max="1" width="15.875" style="5" customWidth="1"/>
    <col min="2" max="3" width="16.125" style="5" customWidth="1"/>
    <col min="4" max="4" width="17.25" style="5" bestFit="1" customWidth="1"/>
    <col min="5" max="5" width="12" style="5" customWidth="1"/>
    <col min="6" max="6" width="52.5" style="7" customWidth="1"/>
    <col min="7" max="8" width="21.125" style="7" customWidth="1"/>
    <col min="9" max="9" width="11.375" style="7" bestFit="1" customWidth="1"/>
    <col min="10" max="10" width="12" style="7" bestFit="1" customWidth="1"/>
    <col min="11" max="11" width="59.125" style="7" bestFit="1" customWidth="1"/>
    <col min="12" max="13" width="18.625" style="7" customWidth="1"/>
    <col min="14" max="14" width="11.625" style="7" bestFit="1" customWidth="1"/>
    <col min="15" max="15" width="16.125" style="7" bestFit="1" customWidth="1"/>
    <col min="16" max="16" width="11" style="9" customWidth="1"/>
    <col min="17" max="17" width="110.75" style="7" customWidth="1"/>
    <col min="18" max="19" width="18.75" style="7" customWidth="1"/>
    <col min="20" max="20" width="11.625" style="7" bestFit="1" customWidth="1"/>
    <col min="21" max="21" width="15" style="7" customWidth="1"/>
    <col min="22" max="22" width="12.25" style="5" hidden="1" customWidth="1"/>
    <col min="23" max="23" width="4.375" style="5" customWidth="1"/>
    <col min="24" max="16384" width="9.125" style="5"/>
  </cols>
  <sheetData>
    <row r="1" spans="1:22" ht="50.25" customHeight="1" thickBot="1">
      <c r="A1" s="129" t="s">
        <v>311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</row>
    <row r="2" spans="1:22" ht="37.5" customHeight="1" thickBot="1">
      <c r="A2" s="132" t="s">
        <v>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10"/>
      <c r="Q2" s="135" t="s">
        <v>95</v>
      </c>
      <c r="R2" s="136"/>
      <c r="S2" s="136"/>
      <c r="T2" s="136"/>
      <c r="U2" s="137"/>
    </row>
    <row r="3" spans="1:22" ht="33.75" thickBot="1">
      <c r="A3" s="138" t="s">
        <v>96</v>
      </c>
      <c r="B3" s="11" t="s">
        <v>188</v>
      </c>
      <c r="C3" s="12" t="s">
        <v>310</v>
      </c>
      <c r="D3" s="140" t="s">
        <v>282</v>
      </c>
      <c r="E3" s="141"/>
      <c r="F3" s="138" t="s">
        <v>97</v>
      </c>
      <c r="G3" s="11" t="s">
        <v>188</v>
      </c>
      <c r="H3" s="12" t="s">
        <v>310</v>
      </c>
      <c r="I3" s="140" t="s">
        <v>282</v>
      </c>
      <c r="J3" s="141"/>
      <c r="K3" s="142" t="s">
        <v>98</v>
      </c>
      <c r="L3" s="11" t="s">
        <v>188</v>
      </c>
      <c r="M3" s="12" t="s">
        <v>310</v>
      </c>
      <c r="N3" s="140" t="s">
        <v>282</v>
      </c>
      <c r="O3" s="141"/>
      <c r="P3" s="13" t="s">
        <v>99</v>
      </c>
      <c r="Q3" s="138" t="s">
        <v>100</v>
      </c>
      <c r="R3" s="11" t="s">
        <v>188</v>
      </c>
      <c r="S3" s="12" t="s">
        <v>310</v>
      </c>
      <c r="T3" s="140" t="s">
        <v>282</v>
      </c>
      <c r="U3" s="141"/>
      <c r="V3" s="6" t="s">
        <v>5</v>
      </c>
    </row>
    <row r="4" spans="1:22" ht="17.25" thickBot="1">
      <c r="A4" s="139"/>
      <c r="B4" s="14" t="s">
        <v>187</v>
      </c>
      <c r="C4" s="14" t="s">
        <v>187</v>
      </c>
      <c r="D4" s="14" t="s">
        <v>187</v>
      </c>
      <c r="E4" s="15" t="s">
        <v>283</v>
      </c>
      <c r="F4" s="139"/>
      <c r="G4" s="14" t="s">
        <v>187</v>
      </c>
      <c r="H4" s="14" t="s">
        <v>187</v>
      </c>
      <c r="I4" s="14" t="s">
        <v>187</v>
      </c>
      <c r="J4" s="15" t="s">
        <v>283</v>
      </c>
      <c r="K4" s="143"/>
      <c r="L4" s="14" t="s">
        <v>187</v>
      </c>
      <c r="M4" s="14" t="s">
        <v>187</v>
      </c>
      <c r="N4" s="14" t="s">
        <v>187</v>
      </c>
      <c r="O4" s="15" t="s">
        <v>283</v>
      </c>
      <c r="P4" s="13" t="s">
        <v>99</v>
      </c>
      <c r="Q4" s="139"/>
      <c r="R4" s="14" t="s">
        <v>187</v>
      </c>
      <c r="S4" s="14" t="s">
        <v>187</v>
      </c>
      <c r="T4" s="14" t="s">
        <v>187</v>
      </c>
      <c r="U4" s="15" t="s">
        <v>283</v>
      </c>
      <c r="V4" s="6" t="s">
        <v>5</v>
      </c>
    </row>
    <row r="5" spans="1:22" ht="15.75" customHeight="1">
      <c r="A5" s="144" t="s">
        <v>101</v>
      </c>
      <c r="B5" s="120">
        <f>SUM(G5:G48)</f>
        <v>207776.11613743001</v>
      </c>
      <c r="C5" s="120">
        <f>SUM(H5:H48)</f>
        <v>263128.93474548421</v>
      </c>
      <c r="D5" s="120">
        <f>SUM(I5:I48)</f>
        <v>55352.8186080542</v>
      </c>
      <c r="E5" s="125">
        <f t="shared" ref="E5:E68" si="0">IF(B5&gt;0,D5/B5,"")</f>
        <v>0.26640607032736147</v>
      </c>
      <c r="F5" s="93" t="s">
        <v>102</v>
      </c>
      <c r="G5" s="96">
        <f>SUM(L5:L8)</f>
        <v>106808.8094952</v>
      </c>
      <c r="H5" s="96">
        <f>SUM(M5:M8)</f>
        <v>122063.97941546657</v>
      </c>
      <c r="I5" s="96">
        <f>SUM(N5:N8)</f>
        <v>15255.16992026658</v>
      </c>
      <c r="J5" s="99">
        <f t="shared" ref="J5:J68" si="1">IF(G5&gt;0,I5/G5,"")</f>
        <v>0.14282688845953431</v>
      </c>
      <c r="K5" s="155" t="s">
        <v>322</v>
      </c>
      <c r="L5" s="104">
        <f>SUM(R5:R6)</f>
        <v>64328.099199119999</v>
      </c>
      <c r="M5" s="104">
        <f>SUM(S5:S6)</f>
        <v>43342.612359051331</v>
      </c>
      <c r="N5" s="104">
        <f>SUM(T5:T6)</f>
        <v>-20985.486840068672</v>
      </c>
      <c r="O5" s="76">
        <f t="shared" ref="O5:O68" si="2">IF(L5&gt;0,N5/L5,"")</f>
        <v>-0.32622581890863256</v>
      </c>
      <c r="P5" s="16" t="s">
        <v>70</v>
      </c>
      <c r="Q5" s="147" t="s">
        <v>103</v>
      </c>
      <c r="R5" s="17">
        <v>2759.3200365400003</v>
      </c>
      <c r="S5" s="17">
        <v>2041.9404384286374</v>
      </c>
      <c r="T5" s="18">
        <f>S5-R5</f>
        <v>-717.37959811136284</v>
      </c>
      <c r="U5" s="19">
        <f t="shared" ref="U5:U68" si="3">IF(R5&gt;0,T5/R5,"")</f>
        <v>-0.25998419487828173</v>
      </c>
      <c r="V5" s="1">
        <v>1111</v>
      </c>
    </row>
    <row r="6" spans="1:22" ht="15.75" customHeight="1">
      <c r="A6" s="145"/>
      <c r="B6" s="121"/>
      <c r="C6" s="121"/>
      <c r="D6" s="121"/>
      <c r="E6" s="126"/>
      <c r="F6" s="93"/>
      <c r="G6" s="96"/>
      <c r="H6" s="96"/>
      <c r="I6" s="96"/>
      <c r="J6" s="99" t="str">
        <f t="shared" si="1"/>
        <v/>
      </c>
      <c r="K6" s="156"/>
      <c r="L6" s="105"/>
      <c r="M6" s="105"/>
      <c r="N6" s="105"/>
      <c r="O6" s="77" t="str">
        <f t="shared" si="2"/>
        <v/>
      </c>
      <c r="P6" s="20" t="s">
        <v>27</v>
      </c>
      <c r="Q6" s="148" t="s">
        <v>284</v>
      </c>
      <c r="R6" s="21">
        <v>61568.779162580002</v>
      </c>
      <c r="S6" s="21">
        <v>41300.671920622692</v>
      </c>
      <c r="T6" s="18">
        <f t="shared" ref="T6:T69" si="4">S6-R6</f>
        <v>-20268.10724195731</v>
      </c>
      <c r="U6" s="22">
        <f t="shared" si="3"/>
        <v>-0.32919456123105606</v>
      </c>
      <c r="V6" s="1">
        <v>1112</v>
      </c>
    </row>
    <row r="7" spans="1:22" ht="15.75" customHeight="1">
      <c r="A7" s="145"/>
      <c r="B7" s="121"/>
      <c r="C7" s="121"/>
      <c r="D7" s="121"/>
      <c r="E7" s="126"/>
      <c r="F7" s="93"/>
      <c r="G7" s="96"/>
      <c r="H7" s="96"/>
      <c r="I7" s="96"/>
      <c r="J7" s="99" t="str">
        <f t="shared" si="1"/>
        <v/>
      </c>
      <c r="K7" s="157" t="s">
        <v>323</v>
      </c>
      <c r="L7" s="110">
        <f>SUM(R7:R8)</f>
        <v>42480.710296079997</v>
      </c>
      <c r="M7" s="110">
        <f>SUM(S7:S8)</f>
        <v>78721.367056415242</v>
      </c>
      <c r="N7" s="110">
        <f>SUM(T7:T8)</f>
        <v>36240.656760335252</v>
      </c>
      <c r="O7" s="127">
        <f t="shared" si="2"/>
        <v>0.85310854050572316</v>
      </c>
      <c r="P7" s="23" t="s">
        <v>17</v>
      </c>
      <c r="Q7" s="148" t="s">
        <v>190</v>
      </c>
      <c r="R7" s="21">
        <v>42480.710296079997</v>
      </c>
      <c r="S7" s="21">
        <v>20625.220196436145</v>
      </c>
      <c r="T7" s="18">
        <f t="shared" si="4"/>
        <v>-21855.490099643852</v>
      </c>
      <c r="U7" s="22">
        <f t="shared" si="3"/>
        <v>-0.51448033583517117</v>
      </c>
      <c r="V7" s="1">
        <v>1121</v>
      </c>
    </row>
    <row r="8" spans="1:22" ht="18" customHeight="1">
      <c r="A8" s="145"/>
      <c r="B8" s="121"/>
      <c r="C8" s="121"/>
      <c r="D8" s="121"/>
      <c r="E8" s="126"/>
      <c r="F8" s="101"/>
      <c r="G8" s="89"/>
      <c r="H8" s="89"/>
      <c r="I8" s="89"/>
      <c r="J8" s="91" t="str">
        <f t="shared" si="1"/>
        <v/>
      </c>
      <c r="K8" s="158"/>
      <c r="L8" s="105"/>
      <c r="M8" s="105"/>
      <c r="N8" s="105"/>
      <c r="O8" s="128" t="str">
        <f t="shared" si="2"/>
        <v/>
      </c>
      <c r="P8" s="24" t="s">
        <v>19</v>
      </c>
      <c r="Q8" s="148" t="s">
        <v>189</v>
      </c>
      <c r="R8" s="21">
        <v>0</v>
      </c>
      <c r="S8" s="21">
        <v>58096.146859979104</v>
      </c>
      <c r="T8" s="18">
        <f t="shared" si="4"/>
        <v>58096.146859979104</v>
      </c>
      <c r="U8" s="22" t="str">
        <f t="shared" si="3"/>
        <v/>
      </c>
      <c r="V8" s="1">
        <v>1122</v>
      </c>
    </row>
    <row r="9" spans="1:22" ht="18" customHeight="1">
      <c r="A9" s="145"/>
      <c r="B9" s="121"/>
      <c r="C9" s="121"/>
      <c r="D9" s="121"/>
      <c r="E9" s="126"/>
      <c r="F9" s="92" t="s">
        <v>104</v>
      </c>
      <c r="G9" s="95">
        <f>SUM(L9:L29)</f>
        <v>63019.311252520012</v>
      </c>
      <c r="H9" s="95">
        <f>SUM(M9:M29)</f>
        <v>94584.682859895722</v>
      </c>
      <c r="I9" s="95">
        <f>SUM(N9:N29)</f>
        <v>31565.37160737572</v>
      </c>
      <c r="J9" s="98">
        <f t="shared" si="1"/>
        <v>0.50088410964842922</v>
      </c>
      <c r="K9" s="156" t="s">
        <v>105</v>
      </c>
      <c r="L9" s="110">
        <f>SUM(R9:R14)</f>
        <v>49212.275439260011</v>
      </c>
      <c r="M9" s="110">
        <f>SUM(S9:S14)</f>
        <v>54479.410967408963</v>
      </c>
      <c r="N9" s="110">
        <f>SUM(T9:T14)</f>
        <v>5267.1355281489577</v>
      </c>
      <c r="O9" s="78">
        <f t="shared" si="2"/>
        <v>0.10702889637057916</v>
      </c>
      <c r="P9" s="23" t="s">
        <v>30</v>
      </c>
      <c r="Q9" s="148" t="s">
        <v>285</v>
      </c>
      <c r="R9" s="21">
        <v>42510.927592650005</v>
      </c>
      <c r="S9" s="21">
        <v>29013.081945794653</v>
      </c>
      <c r="T9" s="18">
        <f t="shared" si="4"/>
        <v>-13497.845646855352</v>
      </c>
      <c r="U9" s="22">
        <f t="shared" si="3"/>
        <v>-0.31751472882913717</v>
      </c>
      <c r="V9" s="1">
        <v>1211</v>
      </c>
    </row>
    <row r="10" spans="1:22" ht="18" customHeight="1">
      <c r="A10" s="145"/>
      <c r="B10" s="121"/>
      <c r="C10" s="121"/>
      <c r="D10" s="121"/>
      <c r="E10" s="126"/>
      <c r="F10" s="93"/>
      <c r="G10" s="96"/>
      <c r="H10" s="96"/>
      <c r="I10" s="96"/>
      <c r="J10" s="99" t="str">
        <f t="shared" si="1"/>
        <v/>
      </c>
      <c r="K10" s="156"/>
      <c r="L10" s="104"/>
      <c r="M10" s="104"/>
      <c r="N10" s="104"/>
      <c r="O10" s="76" t="str">
        <f t="shared" si="2"/>
        <v/>
      </c>
      <c r="P10" s="24" t="s">
        <v>29</v>
      </c>
      <c r="Q10" s="148" t="s">
        <v>286</v>
      </c>
      <c r="R10" s="21">
        <v>0</v>
      </c>
      <c r="S10" s="21">
        <v>15624.746398188263</v>
      </c>
      <c r="T10" s="18">
        <f t="shared" si="4"/>
        <v>15624.746398188263</v>
      </c>
      <c r="U10" s="22" t="str">
        <f t="shared" si="3"/>
        <v/>
      </c>
      <c r="V10" s="1">
        <v>1212</v>
      </c>
    </row>
    <row r="11" spans="1:22" ht="15.75" customHeight="1">
      <c r="A11" s="145"/>
      <c r="B11" s="121"/>
      <c r="C11" s="121"/>
      <c r="D11" s="121"/>
      <c r="E11" s="126"/>
      <c r="F11" s="93"/>
      <c r="G11" s="96"/>
      <c r="H11" s="96"/>
      <c r="I11" s="96"/>
      <c r="J11" s="99" t="str">
        <f t="shared" si="1"/>
        <v/>
      </c>
      <c r="K11" s="156"/>
      <c r="L11" s="104"/>
      <c r="M11" s="104"/>
      <c r="N11" s="104"/>
      <c r="O11" s="76" t="str">
        <f t="shared" si="2"/>
        <v/>
      </c>
      <c r="P11" s="20" t="s">
        <v>67</v>
      </c>
      <c r="Q11" s="148" t="s">
        <v>287</v>
      </c>
      <c r="R11" s="21">
        <v>1419.66282912</v>
      </c>
      <c r="S11" s="21">
        <v>1505.6676084508786</v>
      </c>
      <c r="T11" s="18">
        <f t="shared" si="4"/>
        <v>86.004779330878591</v>
      </c>
      <c r="U11" s="22">
        <f t="shared" si="3"/>
        <v>6.0581130650712314E-2</v>
      </c>
      <c r="V11" s="1">
        <v>1213</v>
      </c>
    </row>
    <row r="12" spans="1:22" ht="15.75" customHeight="1">
      <c r="A12" s="145"/>
      <c r="B12" s="121"/>
      <c r="C12" s="121"/>
      <c r="D12" s="121"/>
      <c r="E12" s="126"/>
      <c r="F12" s="93"/>
      <c r="G12" s="96"/>
      <c r="H12" s="96"/>
      <c r="I12" s="96"/>
      <c r="J12" s="99" t="str">
        <f t="shared" si="1"/>
        <v/>
      </c>
      <c r="K12" s="156"/>
      <c r="L12" s="104"/>
      <c r="M12" s="104"/>
      <c r="N12" s="104"/>
      <c r="O12" s="76" t="str">
        <f t="shared" si="2"/>
        <v/>
      </c>
      <c r="P12" s="20" t="s">
        <v>26</v>
      </c>
      <c r="Q12" s="148" t="s">
        <v>288</v>
      </c>
      <c r="R12" s="21">
        <v>4295.4073116999998</v>
      </c>
      <c r="S12" s="21">
        <v>7306.3128622535596</v>
      </c>
      <c r="T12" s="18">
        <f t="shared" si="4"/>
        <v>3010.9055505535598</v>
      </c>
      <c r="U12" s="22">
        <f t="shared" si="3"/>
        <v>0.70095926464350344</v>
      </c>
      <c r="V12" s="1">
        <v>1214</v>
      </c>
    </row>
    <row r="13" spans="1:22" ht="15.75" customHeight="1">
      <c r="A13" s="145"/>
      <c r="B13" s="121"/>
      <c r="C13" s="121"/>
      <c r="D13" s="121"/>
      <c r="E13" s="126"/>
      <c r="F13" s="93"/>
      <c r="G13" s="96"/>
      <c r="H13" s="96"/>
      <c r="I13" s="96"/>
      <c r="J13" s="99" t="str">
        <f t="shared" si="1"/>
        <v/>
      </c>
      <c r="K13" s="156"/>
      <c r="L13" s="104"/>
      <c r="M13" s="104"/>
      <c r="N13" s="104"/>
      <c r="O13" s="76" t="str">
        <f t="shared" si="2"/>
        <v/>
      </c>
      <c r="P13" s="20" t="s">
        <v>55</v>
      </c>
      <c r="Q13" s="148" t="s">
        <v>289</v>
      </c>
      <c r="R13" s="21">
        <v>493.55191639000003</v>
      </c>
      <c r="S13" s="21">
        <v>501.21287113841299</v>
      </c>
      <c r="T13" s="18">
        <f t="shared" si="4"/>
        <v>7.6609547484129621</v>
      </c>
      <c r="U13" s="22">
        <f t="shared" si="3"/>
        <v>1.5522084899290207E-2</v>
      </c>
      <c r="V13" s="1">
        <v>1215</v>
      </c>
    </row>
    <row r="14" spans="1:22" ht="15.75" customHeight="1">
      <c r="A14" s="145"/>
      <c r="B14" s="121"/>
      <c r="C14" s="121"/>
      <c r="D14" s="121"/>
      <c r="E14" s="126"/>
      <c r="F14" s="93"/>
      <c r="G14" s="96"/>
      <c r="H14" s="96"/>
      <c r="I14" s="96"/>
      <c r="J14" s="99" t="str">
        <f t="shared" si="1"/>
        <v/>
      </c>
      <c r="K14" s="156"/>
      <c r="L14" s="105"/>
      <c r="M14" s="105"/>
      <c r="N14" s="105"/>
      <c r="O14" s="77" t="str">
        <f t="shared" si="2"/>
        <v/>
      </c>
      <c r="P14" s="20" t="s">
        <v>40</v>
      </c>
      <c r="Q14" s="148" t="s">
        <v>290</v>
      </c>
      <c r="R14" s="21">
        <v>492.72578940000005</v>
      </c>
      <c r="S14" s="21">
        <v>528.38928158319607</v>
      </c>
      <c r="T14" s="18">
        <f t="shared" si="4"/>
        <v>35.663492183196013</v>
      </c>
      <c r="U14" s="22">
        <f t="shared" si="3"/>
        <v>7.2379999079455554E-2</v>
      </c>
      <c r="V14" s="1">
        <v>1216</v>
      </c>
    </row>
    <row r="15" spans="1:22" ht="15.75" customHeight="1">
      <c r="A15" s="145"/>
      <c r="B15" s="121"/>
      <c r="C15" s="121"/>
      <c r="D15" s="121"/>
      <c r="E15" s="126"/>
      <c r="F15" s="93"/>
      <c r="G15" s="96"/>
      <c r="H15" s="96"/>
      <c r="I15" s="96"/>
      <c r="J15" s="99" t="str">
        <f t="shared" si="1"/>
        <v/>
      </c>
      <c r="K15" s="156" t="s">
        <v>106</v>
      </c>
      <c r="L15" s="110">
        <f>SUM(R15:R23)</f>
        <v>11277.60389993</v>
      </c>
      <c r="M15" s="110">
        <f>SUM(S15:S23)</f>
        <v>37503.465262040969</v>
      </c>
      <c r="N15" s="110">
        <f>SUM(T15:T23)</f>
        <v>26225.861362110973</v>
      </c>
      <c r="O15" s="78">
        <f t="shared" si="2"/>
        <v>2.325481688736537</v>
      </c>
      <c r="P15" s="24" t="s">
        <v>60</v>
      </c>
      <c r="Q15" s="148" t="s">
        <v>291</v>
      </c>
      <c r="R15" s="21">
        <v>0</v>
      </c>
      <c r="S15" s="21">
        <v>3199.5931711233011</v>
      </c>
      <c r="T15" s="18">
        <f t="shared" si="4"/>
        <v>3199.5931711233011</v>
      </c>
      <c r="U15" s="22" t="str">
        <f t="shared" si="3"/>
        <v/>
      </c>
      <c r="V15" s="1">
        <v>1221</v>
      </c>
    </row>
    <row r="16" spans="1:22" ht="15.75" customHeight="1">
      <c r="A16" s="145"/>
      <c r="B16" s="121"/>
      <c r="C16" s="121"/>
      <c r="D16" s="121"/>
      <c r="E16" s="126"/>
      <c r="F16" s="93"/>
      <c r="G16" s="96"/>
      <c r="H16" s="96"/>
      <c r="I16" s="96"/>
      <c r="J16" s="99" t="str">
        <f t="shared" si="1"/>
        <v/>
      </c>
      <c r="K16" s="156"/>
      <c r="L16" s="104"/>
      <c r="M16" s="104"/>
      <c r="N16" s="104"/>
      <c r="O16" s="76" t="str">
        <f t="shared" si="2"/>
        <v/>
      </c>
      <c r="P16" s="23" t="s">
        <v>16</v>
      </c>
      <c r="Q16" s="148" t="s">
        <v>292</v>
      </c>
      <c r="R16" s="21">
        <v>7607.97608141</v>
      </c>
      <c r="S16" s="21">
        <v>27359.175972418063</v>
      </c>
      <c r="T16" s="18">
        <f t="shared" si="4"/>
        <v>19751.199891008062</v>
      </c>
      <c r="U16" s="22">
        <f t="shared" si="3"/>
        <v>2.5961175061091328</v>
      </c>
      <c r="V16" s="1">
        <v>1222</v>
      </c>
    </row>
    <row r="17" spans="1:22" ht="15.75" customHeight="1">
      <c r="A17" s="145"/>
      <c r="B17" s="121"/>
      <c r="C17" s="121"/>
      <c r="D17" s="121"/>
      <c r="E17" s="126"/>
      <c r="F17" s="93"/>
      <c r="G17" s="96"/>
      <c r="H17" s="96"/>
      <c r="I17" s="96"/>
      <c r="J17" s="99" t="str">
        <f t="shared" si="1"/>
        <v/>
      </c>
      <c r="K17" s="156"/>
      <c r="L17" s="104"/>
      <c r="M17" s="104"/>
      <c r="N17" s="104"/>
      <c r="O17" s="76" t="str">
        <f t="shared" si="2"/>
        <v/>
      </c>
      <c r="P17" s="24" t="s">
        <v>50</v>
      </c>
      <c r="Q17" s="148" t="s">
        <v>293</v>
      </c>
      <c r="R17" s="21">
        <v>0</v>
      </c>
      <c r="S17" s="21">
        <v>1902.9892911386396</v>
      </c>
      <c r="T17" s="18">
        <f t="shared" si="4"/>
        <v>1902.9892911386396</v>
      </c>
      <c r="U17" s="22" t="str">
        <f t="shared" si="3"/>
        <v/>
      </c>
      <c r="V17" s="1">
        <v>1223</v>
      </c>
    </row>
    <row r="18" spans="1:22" ht="15.75" customHeight="1">
      <c r="A18" s="145"/>
      <c r="B18" s="121"/>
      <c r="C18" s="121"/>
      <c r="D18" s="121"/>
      <c r="E18" s="126"/>
      <c r="F18" s="93"/>
      <c r="G18" s="96"/>
      <c r="H18" s="96"/>
      <c r="I18" s="96"/>
      <c r="J18" s="99" t="str">
        <f t="shared" si="1"/>
        <v/>
      </c>
      <c r="K18" s="156"/>
      <c r="L18" s="104"/>
      <c r="M18" s="104"/>
      <c r="N18" s="104"/>
      <c r="O18" s="76" t="str">
        <f t="shared" si="2"/>
        <v/>
      </c>
      <c r="P18" s="20" t="s">
        <v>76</v>
      </c>
      <c r="Q18" s="148" t="s">
        <v>294</v>
      </c>
      <c r="R18" s="21">
        <v>2232.8821590100001</v>
      </c>
      <c r="S18" s="21">
        <v>2876.2490949804583</v>
      </c>
      <c r="T18" s="18">
        <f t="shared" si="4"/>
        <v>643.36693597045814</v>
      </c>
      <c r="U18" s="22">
        <f t="shared" si="3"/>
        <v>0.28813295559480384</v>
      </c>
      <c r="V18" s="1">
        <v>1224</v>
      </c>
    </row>
    <row r="19" spans="1:22" ht="18" customHeight="1">
      <c r="A19" s="145"/>
      <c r="B19" s="121"/>
      <c r="C19" s="121"/>
      <c r="D19" s="121"/>
      <c r="E19" s="126"/>
      <c r="F19" s="93"/>
      <c r="G19" s="96"/>
      <c r="H19" s="96"/>
      <c r="I19" s="96"/>
      <c r="J19" s="99" t="str">
        <f t="shared" si="1"/>
        <v/>
      </c>
      <c r="K19" s="156"/>
      <c r="L19" s="104"/>
      <c r="M19" s="104"/>
      <c r="N19" s="104"/>
      <c r="O19" s="76" t="str">
        <f t="shared" si="2"/>
        <v/>
      </c>
      <c r="P19" s="20" t="s">
        <v>78</v>
      </c>
      <c r="Q19" s="148" t="s">
        <v>295</v>
      </c>
      <c r="R19" s="21">
        <v>318.05455446000002</v>
      </c>
      <c r="S19" s="21">
        <v>598.555471812733</v>
      </c>
      <c r="T19" s="18">
        <f t="shared" si="4"/>
        <v>280.50091735273298</v>
      </c>
      <c r="U19" s="22">
        <f t="shared" si="3"/>
        <v>0.8819270575419792</v>
      </c>
      <c r="V19" s="1">
        <v>1225</v>
      </c>
    </row>
    <row r="20" spans="1:22" ht="15.75" customHeight="1">
      <c r="A20" s="145"/>
      <c r="B20" s="121"/>
      <c r="C20" s="121"/>
      <c r="D20" s="121"/>
      <c r="E20" s="126"/>
      <c r="F20" s="93"/>
      <c r="G20" s="96"/>
      <c r="H20" s="96"/>
      <c r="I20" s="96"/>
      <c r="J20" s="99" t="str">
        <f t="shared" si="1"/>
        <v/>
      </c>
      <c r="K20" s="156"/>
      <c r="L20" s="104"/>
      <c r="M20" s="104"/>
      <c r="N20" s="104"/>
      <c r="O20" s="76" t="str">
        <f t="shared" si="2"/>
        <v/>
      </c>
      <c r="P20" s="20" t="s">
        <v>73</v>
      </c>
      <c r="Q20" s="148" t="s">
        <v>296</v>
      </c>
      <c r="R20" s="21">
        <v>4.2938728499999996</v>
      </c>
      <c r="S20" s="21">
        <v>24.700352124188996</v>
      </c>
      <c r="T20" s="18">
        <f t="shared" si="4"/>
        <v>20.406479274188996</v>
      </c>
      <c r="U20" s="22">
        <f t="shared" si="3"/>
        <v>4.7524647298741041</v>
      </c>
      <c r="V20" s="1">
        <v>1226</v>
      </c>
    </row>
    <row r="21" spans="1:22" ht="18">
      <c r="A21" s="145"/>
      <c r="B21" s="121"/>
      <c r="C21" s="121"/>
      <c r="D21" s="121"/>
      <c r="E21" s="126"/>
      <c r="F21" s="93"/>
      <c r="G21" s="96"/>
      <c r="H21" s="96"/>
      <c r="I21" s="96"/>
      <c r="J21" s="99" t="str">
        <f t="shared" si="1"/>
        <v/>
      </c>
      <c r="K21" s="156"/>
      <c r="L21" s="104"/>
      <c r="M21" s="104"/>
      <c r="N21" s="104"/>
      <c r="O21" s="76" t="str">
        <f t="shared" si="2"/>
        <v/>
      </c>
      <c r="P21" s="20" t="s">
        <v>49</v>
      </c>
      <c r="Q21" s="148" t="s">
        <v>297</v>
      </c>
      <c r="R21" s="21">
        <v>908.06462890000012</v>
      </c>
      <c r="S21" s="21">
        <v>1100.6253163641825</v>
      </c>
      <c r="T21" s="18">
        <f t="shared" si="4"/>
        <v>192.56068746418237</v>
      </c>
      <c r="U21" s="22">
        <f t="shared" si="3"/>
        <v>0.21205614813721366</v>
      </c>
      <c r="V21" s="1">
        <v>1227</v>
      </c>
    </row>
    <row r="22" spans="1:22" ht="18" customHeight="1">
      <c r="A22" s="145"/>
      <c r="B22" s="121"/>
      <c r="C22" s="121"/>
      <c r="D22" s="121"/>
      <c r="E22" s="126"/>
      <c r="F22" s="93"/>
      <c r="G22" s="96"/>
      <c r="H22" s="96"/>
      <c r="I22" s="96"/>
      <c r="J22" s="99" t="str">
        <f t="shared" si="1"/>
        <v/>
      </c>
      <c r="K22" s="156"/>
      <c r="L22" s="104"/>
      <c r="M22" s="104"/>
      <c r="N22" s="104"/>
      <c r="O22" s="76" t="str">
        <f t="shared" si="2"/>
        <v/>
      </c>
      <c r="P22" s="24" t="s">
        <v>65</v>
      </c>
      <c r="Q22" s="148" t="s">
        <v>298</v>
      </c>
      <c r="R22" s="21">
        <v>0</v>
      </c>
      <c r="S22" s="21">
        <v>16.635471124944996</v>
      </c>
      <c r="T22" s="18">
        <f t="shared" si="4"/>
        <v>16.635471124944996</v>
      </c>
      <c r="U22" s="22" t="str">
        <f t="shared" si="3"/>
        <v/>
      </c>
      <c r="V22" s="1">
        <v>1228</v>
      </c>
    </row>
    <row r="23" spans="1:22" ht="15.75" customHeight="1">
      <c r="A23" s="145"/>
      <c r="B23" s="121"/>
      <c r="C23" s="121"/>
      <c r="D23" s="121"/>
      <c r="E23" s="126"/>
      <c r="F23" s="93"/>
      <c r="G23" s="96"/>
      <c r="H23" s="96"/>
      <c r="I23" s="96"/>
      <c r="J23" s="99" t="str">
        <f t="shared" si="1"/>
        <v/>
      </c>
      <c r="K23" s="156"/>
      <c r="L23" s="105"/>
      <c r="M23" s="105"/>
      <c r="N23" s="105"/>
      <c r="O23" s="77" t="str">
        <f t="shared" si="2"/>
        <v/>
      </c>
      <c r="P23" s="20" t="s">
        <v>63</v>
      </c>
      <c r="Q23" s="148" t="s">
        <v>299</v>
      </c>
      <c r="R23" s="21">
        <v>206.33260330000002</v>
      </c>
      <c r="S23" s="21">
        <v>424.9411209544632</v>
      </c>
      <c r="T23" s="18">
        <f t="shared" si="4"/>
        <v>218.60851765446318</v>
      </c>
      <c r="U23" s="22">
        <f t="shared" si="3"/>
        <v>1.0594957566478935</v>
      </c>
      <c r="V23" s="1">
        <v>1229</v>
      </c>
    </row>
    <row r="24" spans="1:22" ht="15.75" customHeight="1">
      <c r="A24" s="145"/>
      <c r="B24" s="121"/>
      <c r="C24" s="121"/>
      <c r="D24" s="121"/>
      <c r="E24" s="126"/>
      <c r="F24" s="93"/>
      <c r="G24" s="96"/>
      <c r="H24" s="96"/>
      <c r="I24" s="96"/>
      <c r="J24" s="99" t="str">
        <f t="shared" si="1"/>
        <v/>
      </c>
      <c r="K24" s="156" t="s">
        <v>324</v>
      </c>
      <c r="L24" s="110">
        <f>SUM(R24:R26)</f>
        <v>713.56978009000011</v>
      </c>
      <c r="M24" s="110">
        <f>SUM(S24:S26)</f>
        <v>785.25939731381584</v>
      </c>
      <c r="N24" s="110">
        <f>SUM(T24:T26)</f>
        <v>71.689617223815816</v>
      </c>
      <c r="O24" s="78">
        <f t="shared" si="2"/>
        <v>0.10046616213872434</v>
      </c>
      <c r="P24" s="20" t="s">
        <v>93</v>
      </c>
      <c r="Q24" s="148" t="s">
        <v>107</v>
      </c>
      <c r="R24" s="21">
        <v>488.98766245000002</v>
      </c>
      <c r="S24" s="21">
        <v>567.54335727589989</v>
      </c>
      <c r="T24" s="18">
        <f t="shared" si="4"/>
        <v>78.555694825899877</v>
      </c>
      <c r="U24" s="22">
        <f t="shared" si="3"/>
        <v>0.16064964590785019</v>
      </c>
      <c r="V24" s="1">
        <v>1231</v>
      </c>
    </row>
    <row r="25" spans="1:22" ht="15.75" customHeight="1">
      <c r="A25" s="145"/>
      <c r="B25" s="121"/>
      <c r="C25" s="121"/>
      <c r="D25" s="121"/>
      <c r="E25" s="126"/>
      <c r="F25" s="93"/>
      <c r="G25" s="96"/>
      <c r="H25" s="96"/>
      <c r="I25" s="96"/>
      <c r="J25" s="99" t="str">
        <f t="shared" si="1"/>
        <v/>
      </c>
      <c r="K25" s="156"/>
      <c r="L25" s="104"/>
      <c r="M25" s="104"/>
      <c r="N25" s="104"/>
      <c r="O25" s="76" t="str">
        <f t="shared" si="2"/>
        <v/>
      </c>
      <c r="P25" s="20" t="s">
        <v>87</v>
      </c>
      <c r="Q25" s="148" t="s">
        <v>108</v>
      </c>
      <c r="R25" s="21">
        <v>168.16540626</v>
      </c>
      <c r="S25" s="21">
        <v>165.50579054158894</v>
      </c>
      <c r="T25" s="18">
        <f t="shared" si="4"/>
        <v>-2.6596157184110609</v>
      </c>
      <c r="U25" s="22">
        <f t="shared" si="3"/>
        <v>-1.5815474642264044E-2</v>
      </c>
      <c r="V25" s="1">
        <v>1232</v>
      </c>
    </row>
    <row r="26" spans="1:22" ht="15.75" customHeight="1">
      <c r="A26" s="145"/>
      <c r="B26" s="121"/>
      <c r="C26" s="121"/>
      <c r="D26" s="121"/>
      <c r="E26" s="126"/>
      <c r="F26" s="93"/>
      <c r="G26" s="96"/>
      <c r="H26" s="96"/>
      <c r="I26" s="96"/>
      <c r="J26" s="99" t="str">
        <f t="shared" si="1"/>
        <v/>
      </c>
      <c r="K26" s="156"/>
      <c r="L26" s="105"/>
      <c r="M26" s="105"/>
      <c r="N26" s="105"/>
      <c r="O26" s="77" t="str">
        <f t="shared" si="2"/>
        <v/>
      </c>
      <c r="P26" s="20" t="s">
        <v>86</v>
      </c>
      <c r="Q26" s="148" t="s">
        <v>109</v>
      </c>
      <c r="R26" s="21">
        <v>56.416711380000002</v>
      </c>
      <c r="S26" s="21">
        <v>52.210249496326995</v>
      </c>
      <c r="T26" s="18">
        <f t="shared" si="4"/>
        <v>-4.2064618836730077</v>
      </c>
      <c r="U26" s="22">
        <f t="shared" si="3"/>
        <v>-7.456056513716286E-2</v>
      </c>
      <c r="V26" s="1">
        <v>1233</v>
      </c>
    </row>
    <row r="27" spans="1:22" ht="15.75" customHeight="1">
      <c r="A27" s="145"/>
      <c r="B27" s="121"/>
      <c r="C27" s="121"/>
      <c r="D27" s="121"/>
      <c r="E27" s="126"/>
      <c r="F27" s="93"/>
      <c r="G27" s="96"/>
      <c r="H27" s="96"/>
      <c r="I27" s="96"/>
      <c r="J27" s="99" t="str">
        <f t="shared" si="1"/>
        <v/>
      </c>
      <c r="K27" s="156" t="s">
        <v>325</v>
      </c>
      <c r="L27" s="110">
        <f>SUM(R27:R29)</f>
        <v>1815.8621332399998</v>
      </c>
      <c r="M27" s="110">
        <f>SUM(S27:S29)</f>
        <v>1816.547233131977</v>
      </c>
      <c r="N27" s="110">
        <f>SUM(T27:T29)</f>
        <v>0.68509989197718824</v>
      </c>
      <c r="O27" s="78">
        <f t="shared" si="2"/>
        <v>3.7728629251978547E-4</v>
      </c>
      <c r="P27" s="20" t="s">
        <v>88</v>
      </c>
      <c r="Q27" s="148" t="s">
        <v>110</v>
      </c>
      <c r="R27" s="21">
        <v>883.5169013499999</v>
      </c>
      <c r="S27" s="21">
        <v>848.41688709349</v>
      </c>
      <c r="T27" s="18">
        <f t="shared" si="4"/>
        <v>-35.100014256509894</v>
      </c>
      <c r="U27" s="22">
        <f t="shared" si="3"/>
        <v>-3.9727609288376514E-2</v>
      </c>
      <c r="V27" s="1">
        <v>1241</v>
      </c>
    </row>
    <row r="28" spans="1:22" ht="15.75" customHeight="1">
      <c r="A28" s="145"/>
      <c r="B28" s="121"/>
      <c r="C28" s="121"/>
      <c r="D28" s="121"/>
      <c r="E28" s="126"/>
      <c r="F28" s="93"/>
      <c r="G28" s="96"/>
      <c r="H28" s="96"/>
      <c r="I28" s="96"/>
      <c r="J28" s="99" t="str">
        <f t="shared" si="1"/>
        <v/>
      </c>
      <c r="K28" s="156"/>
      <c r="L28" s="104"/>
      <c r="M28" s="104"/>
      <c r="N28" s="104"/>
      <c r="O28" s="76" t="str">
        <f t="shared" si="2"/>
        <v/>
      </c>
      <c r="P28" s="20" t="s">
        <v>69</v>
      </c>
      <c r="Q28" s="148" t="s">
        <v>111</v>
      </c>
      <c r="R28" s="21">
        <v>323.32389646999997</v>
      </c>
      <c r="S28" s="21">
        <v>372.88464559888695</v>
      </c>
      <c r="T28" s="18">
        <f t="shared" si="4"/>
        <v>49.560749128886982</v>
      </c>
      <c r="U28" s="22">
        <f t="shared" si="3"/>
        <v>0.15328514121592476</v>
      </c>
      <c r="V28" s="1">
        <v>1242</v>
      </c>
    </row>
    <row r="29" spans="1:22" ht="15.75" customHeight="1">
      <c r="A29" s="145"/>
      <c r="B29" s="121"/>
      <c r="C29" s="121"/>
      <c r="D29" s="121"/>
      <c r="E29" s="126"/>
      <c r="F29" s="101"/>
      <c r="G29" s="89"/>
      <c r="H29" s="89"/>
      <c r="I29" s="89"/>
      <c r="J29" s="91" t="str">
        <f t="shared" si="1"/>
        <v/>
      </c>
      <c r="K29" s="156"/>
      <c r="L29" s="105"/>
      <c r="M29" s="105"/>
      <c r="N29" s="105"/>
      <c r="O29" s="77" t="str">
        <f t="shared" si="2"/>
        <v/>
      </c>
      <c r="P29" s="20" t="s">
        <v>89</v>
      </c>
      <c r="Q29" s="148" t="s">
        <v>112</v>
      </c>
      <c r="R29" s="21">
        <v>609.02133542000001</v>
      </c>
      <c r="S29" s="21">
        <v>595.24570043960011</v>
      </c>
      <c r="T29" s="18">
        <f t="shared" si="4"/>
        <v>-13.7756349803999</v>
      </c>
      <c r="U29" s="22">
        <f t="shared" si="3"/>
        <v>-2.2619297845944585E-2</v>
      </c>
      <c r="V29" s="1">
        <v>1243</v>
      </c>
    </row>
    <row r="30" spans="1:22" ht="15.75" customHeight="1">
      <c r="A30" s="145"/>
      <c r="B30" s="121"/>
      <c r="C30" s="121"/>
      <c r="D30" s="121"/>
      <c r="E30" s="126"/>
      <c r="F30" s="92" t="s">
        <v>113</v>
      </c>
      <c r="G30" s="95">
        <f>SUM(L30:L36)</f>
        <v>15965.0686264</v>
      </c>
      <c r="H30" s="95">
        <f>SUM(M30:M36)</f>
        <v>19246.122883952023</v>
      </c>
      <c r="I30" s="95">
        <f>SUM(N30:N36)</f>
        <v>3281.0542575520226</v>
      </c>
      <c r="J30" s="98">
        <f t="shared" si="1"/>
        <v>0.20551457274204496</v>
      </c>
      <c r="K30" s="156" t="s">
        <v>326</v>
      </c>
      <c r="L30" s="110">
        <f>SUM(R30:R31)</f>
        <v>6314.4441821</v>
      </c>
      <c r="M30" s="110">
        <f>SUM(S30:S31)</f>
        <v>6134.1155969869105</v>
      </c>
      <c r="N30" s="110">
        <f>SUM(T30:T31)</f>
        <v>-180.32858511308973</v>
      </c>
      <c r="O30" s="78">
        <f t="shared" si="2"/>
        <v>-2.855810898198766E-2</v>
      </c>
      <c r="P30" s="20" t="s">
        <v>24</v>
      </c>
      <c r="Q30" s="148" t="s">
        <v>114</v>
      </c>
      <c r="R30" s="21">
        <v>5445.6177105699999</v>
      </c>
      <c r="S30" s="21">
        <v>5284.7909165782667</v>
      </c>
      <c r="T30" s="18">
        <f t="shared" si="4"/>
        <v>-160.82679399173321</v>
      </c>
      <c r="U30" s="22">
        <f t="shared" si="3"/>
        <v>-2.9533250870615972E-2</v>
      </c>
      <c r="V30" s="1">
        <v>1311</v>
      </c>
    </row>
    <row r="31" spans="1:22" ht="15.75" customHeight="1">
      <c r="A31" s="145"/>
      <c r="B31" s="121"/>
      <c r="C31" s="121"/>
      <c r="D31" s="121"/>
      <c r="E31" s="126"/>
      <c r="F31" s="93"/>
      <c r="G31" s="96"/>
      <c r="H31" s="96"/>
      <c r="I31" s="96"/>
      <c r="J31" s="99" t="str">
        <f t="shared" si="1"/>
        <v/>
      </c>
      <c r="K31" s="156"/>
      <c r="L31" s="105"/>
      <c r="M31" s="105"/>
      <c r="N31" s="105"/>
      <c r="O31" s="77" t="str">
        <f t="shared" si="2"/>
        <v/>
      </c>
      <c r="P31" s="20" t="s">
        <v>32</v>
      </c>
      <c r="Q31" s="148" t="s">
        <v>115</v>
      </c>
      <c r="R31" s="21">
        <v>868.82647152999994</v>
      </c>
      <c r="S31" s="21">
        <v>849.32468040864342</v>
      </c>
      <c r="T31" s="18">
        <f t="shared" si="4"/>
        <v>-19.501791121356518</v>
      </c>
      <c r="U31" s="22">
        <f t="shared" si="3"/>
        <v>-2.2446129072257598E-2</v>
      </c>
      <c r="V31" s="1">
        <v>1312</v>
      </c>
    </row>
    <row r="32" spans="1:22" ht="15.75" customHeight="1">
      <c r="A32" s="145"/>
      <c r="B32" s="121"/>
      <c r="C32" s="121"/>
      <c r="D32" s="121"/>
      <c r="E32" s="126"/>
      <c r="F32" s="93"/>
      <c r="G32" s="96"/>
      <c r="H32" s="96"/>
      <c r="I32" s="96"/>
      <c r="J32" s="99" t="str">
        <f t="shared" si="1"/>
        <v/>
      </c>
      <c r="K32" s="156" t="s">
        <v>327</v>
      </c>
      <c r="L32" s="110">
        <f>SUM(R32:R34)</f>
        <v>1143.8117225999999</v>
      </c>
      <c r="M32" s="110">
        <f>SUM(S32:S34)</f>
        <v>1524.8139860917329</v>
      </c>
      <c r="N32" s="110">
        <f>SUM(T32:T34)</f>
        <v>381.00226349173289</v>
      </c>
      <c r="O32" s="78">
        <f t="shared" si="2"/>
        <v>0.33309875739485878</v>
      </c>
      <c r="P32" s="20" t="s">
        <v>57</v>
      </c>
      <c r="Q32" s="148" t="s">
        <v>116</v>
      </c>
      <c r="R32" s="21">
        <v>223.67916154</v>
      </c>
      <c r="S32" s="21">
        <v>309.14677419850005</v>
      </c>
      <c r="T32" s="18">
        <f t="shared" si="4"/>
        <v>85.467612658500059</v>
      </c>
      <c r="U32" s="22">
        <f t="shared" si="3"/>
        <v>0.38209912836791504</v>
      </c>
      <c r="V32" s="1">
        <v>1321</v>
      </c>
    </row>
    <row r="33" spans="1:22" ht="15.75" customHeight="1">
      <c r="A33" s="145"/>
      <c r="B33" s="121"/>
      <c r="C33" s="121"/>
      <c r="D33" s="121"/>
      <c r="E33" s="126"/>
      <c r="F33" s="93"/>
      <c r="G33" s="96"/>
      <c r="H33" s="96"/>
      <c r="I33" s="96"/>
      <c r="J33" s="99" t="str">
        <f t="shared" si="1"/>
        <v/>
      </c>
      <c r="K33" s="156"/>
      <c r="L33" s="104"/>
      <c r="M33" s="104"/>
      <c r="N33" s="104"/>
      <c r="O33" s="76" t="str">
        <f t="shared" si="2"/>
        <v/>
      </c>
      <c r="P33" s="20" t="s">
        <v>56</v>
      </c>
      <c r="Q33" s="148" t="s">
        <v>117</v>
      </c>
      <c r="R33" s="21">
        <v>789.78103876</v>
      </c>
      <c r="S33" s="21">
        <v>961.32850985588186</v>
      </c>
      <c r="T33" s="18">
        <f t="shared" si="4"/>
        <v>171.54747109588186</v>
      </c>
      <c r="U33" s="22">
        <f t="shared" si="3"/>
        <v>0.21720890053934555</v>
      </c>
      <c r="V33" s="1">
        <v>1322</v>
      </c>
    </row>
    <row r="34" spans="1:22" ht="15.75" customHeight="1">
      <c r="A34" s="145"/>
      <c r="B34" s="121"/>
      <c r="C34" s="121"/>
      <c r="D34" s="121"/>
      <c r="E34" s="126"/>
      <c r="F34" s="93"/>
      <c r="G34" s="96"/>
      <c r="H34" s="96"/>
      <c r="I34" s="96"/>
      <c r="J34" s="99" t="str">
        <f t="shared" si="1"/>
        <v/>
      </c>
      <c r="K34" s="156"/>
      <c r="L34" s="105"/>
      <c r="M34" s="105"/>
      <c r="N34" s="105"/>
      <c r="O34" s="77" t="str">
        <f t="shared" si="2"/>
        <v/>
      </c>
      <c r="P34" s="20" t="s">
        <v>64</v>
      </c>
      <c r="Q34" s="148" t="s">
        <v>118</v>
      </c>
      <c r="R34" s="21">
        <v>130.3515223</v>
      </c>
      <c r="S34" s="21">
        <v>254.33870203735097</v>
      </c>
      <c r="T34" s="18">
        <f t="shared" si="4"/>
        <v>123.98717973735097</v>
      </c>
      <c r="U34" s="22">
        <f t="shared" si="3"/>
        <v>0.95117554094994239</v>
      </c>
      <c r="V34" s="1">
        <v>1323</v>
      </c>
    </row>
    <row r="35" spans="1:22" ht="15.75" customHeight="1">
      <c r="A35" s="145"/>
      <c r="B35" s="121"/>
      <c r="C35" s="121"/>
      <c r="D35" s="121"/>
      <c r="E35" s="126"/>
      <c r="F35" s="93"/>
      <c r="G35" s="96"/>
      <c r="H35" s="96"/>
      <c r="I35" s="96"/>
      <c r="J35" s="99" t="str">
        <f t="shared" si="1"/>
        <v/>
      </c>
      <c r="K35" s="156" t="s">
        <v>328</v>
      </c>
      <c r="L35" s="110">
        <f>SUM(R35:R36)</f>
        <v>8506.8127217000001</v>
      </c>
      <c r="M35" s="110">
        <f>SUM(S35:S36)</f>
        <v>11587.193300873379</v>
      </c>
      <c r="N35" s="110">
        <f>SUM(T35:T36)</f>
        <v>3080.3805791733794</v>
      </c>
      <c r="O35" s="78">
        <f t="shared" si="2"/>
        <v>0.36210748725144104</v>
      </c>
      <c r="P35" s="20" t="s">
        <v>39</v>
      </c>
      <c r="Q35" s="148" t="s">
        <v>119</v>
      </c>
      <c r="R35" s="21">
        <v>6013.1434420300002</v>
      </c>
      <c r="S35" s="21">
        <v>6868.5504256779304</v>
      </c>
      <c r="T35" s="18">
        <f t="shared" si="4"/>
        <v>855.40698364793025</v>
      </c>
      <c r="U35" s="22">
        <f t="shared" si="3"/>
        <v>0.14225620790432203</v>
      </c>
      <c r="V35" s="1">
        <v>1331</v>
      </c>
    </row>
    <row r="36" spans="1:22" ht="15.75" customHeight="1">
      <c r="A36" s="145"/>
      <c r="B36" s="121"/>
      <c r="C36" s="121"/>
      <c r="D36" s="121"/>
      <c r="E36" s="126"/>
      <c r="F36" s="101"/>
      <c r="G36" s="89"/>
      <c r="H36" s="89"/>
      <c r="I36" s="89"/>
      <c r="J36" s="91" t="str">
        <f t="shared" si="1"/>
        <v/>
      </c>
      <c r="K36" s="156"/>
      <c r="L36" s="105"/>
      <c r="M36" s="105"/>
      <c r="N36" s="105"/>
      <c r="O36" s="77" t="str">
        <f t="shared" si="2"/>
        <v/>
      </c>
      <c r="P36" s="20" t="s">
        <v>22</v>
      </c>
      <c r="Q36" s="148" t="s">
        <v>120</v>
      </c>
      <c r="R36" s="21">
        <v>2493.6692796699999</v>
      </c>
      <c r="S36" s="21">
        <v>4718.6428751954491</v>
      </c>
      <c r="T36" s="18">
        <f t="shared" si="4"/>
        <v>2224.9735955254491</v>
      </c>
      <c r="U36" s="22">
        <f t="shared" si="3"/>
        <v>0.89224886943303539</v>
      </c>
      <c r="V36" s="1">
        <v>1332</v>
      </c>
    </row>
    <row r="37" spans="1:22" ht="15.75" customHeight="1">
      <c r="A37" s="145"/>
      <c r="B37" s="121"/>
      <c r="C37" s="121"/>
      <c r="D37" s="121"/>
      <c r="E37" s="126"/>
      <c r="F37" s="111" t="s">
        <v>121</v>
      </c>
      <c r="G37" s="114">
        <f>SUM(L37:L48)</f>
        <v>21982.926763309999</v>
      </c>
      <c r="H37" s="114">
        <f>SUM(M37:M48)</f>
        <v>27234.149586169875</v>
      </c>
      <c r="I37" s="114">
        <f>SUM(N37:N48)</f>
        <v>5251.2228228598751</v>
      </c>
      <c r="J37" s="117">
        <f t="shared" si="1"/>
        <v>0.23887732872877895</v>
      </c>
      <c r="K37" s="156" t="s">
        <v>329</v>
      </c>
      <c r="L37" s="110">
        <f>SUM(R37:R39)</f>
        <v>10935.15322378</v>
      </c>
      <c r="M37" s="110">
        <f>SUM(S37:S39)</f>
        <v>14987.687071919845</v>
      </c>
      <c r="N37" s="110">
        <f>SUM(T37:T39)</f>
        <v>4052.5338481398435</v>
      </c>
      <c r="O37" s="78">
        <f t="shared" si="2"/>
        <v>0.37059689655989908</v>
      </c>
      <c r="P37" s="23" t="s">
        <v>47</v>
      </c>
      <c r="Q37" s="148" t="s">
        <v>300</v>
      </c>
      <c r="R37" s="21">
        <v>8874.8822146500006</v>
      </c>
      <c r="S37" s="21">
        <v>4829.0241362232246</v>
      </c>
      <c r="T37" s="18">
        <f t="shared" si="4"/>
        <v>-4045.858078426776</v>
      </c>
      <c r="U37" s="22">
        <f t="shared" si="3"/>
        <v>-0.45587738299762132</v>
      </c>
      <c r="V37" s="1">
        <v>1411</v>
      </c>
    </row>
    <row r="38" spans="1:22" ht="15.75" customHeight="1">
      <c r="A38" s="145"/>
      <c r="B38" s="121"/>
      <c r="C38" s="121"/>
      <c r="D38" s="121"/>
      <c r="E38" s="126"/>
      <c r="F38" s="112"/>
      <c r="G38" s="115"/>
      <c r="H38" s="115"/>
      <c r="I38" s="115"/>
      <c r="J38" s="118" t="str">
        <f t="shared" si="1"/>
        <v/>
      </c>
      <c r="K38" s="156"/>
      <c r="L38" s="104"/>
      <c r="M38" s="104"/>
      <c r="N38" s="104"/>
      <c r="O38" s="76" t="str">
        <f t="shared" si="2"/>
        <v/>
      </c>
      <c r="P38" s="24" t="s">
        <v>52</v>
      </c>
      <c r="Q38" s="148" t="s">
        <v>301</v>
      </c>
      <c r="R38" s="21"/>
      <c r="S38" s="21">
        <v>5493.2091382944573</v>
      </c>
      <c r="T38" s="18">
        <f t="shared" si="4"/>
        <v>5493.2091382944573</v>
      </c>
      <c r="U38" s="22" t="str">
        <f t="shared" si="3"/>
        <v/>
      </c>
      <c r="V38" s="1">
        <v>1412</v>
      </c>
    </row>
    <row r="39" spans="1:22" ht="17.25" customHeight="1">
      <c r="A39" s="145"/>
      <c r="B39" s="121"/>
      <c r="C39" s="121"/>
      <c r="D39" s="121"/>
      <c r="E39" s="126"/>
      <c r="F39" s="112"/>
      <c r="G39" s="115"/>
      <c r="H39" s="115"/>
      <c r="I39" s="115"/>
      <c r="J39" s="118" t="str">
        <f t="shared" si="1"/>
        <v/>
      </c>
      <c r="K39" s="156"/>
      <c r="L39" s="105"/>
      <c r="M39" s="105"/>
      <c r="N39" s="105"/>
      <c r="O39" s="77" t="str">
        <f t="shared" si="2"/>
        <v/>
      </c>
      <c r="P39" s="20" t="s">
        <v>28</v>
      </c>
      <c r="Q39" s="148" t="s">
        <v>302</v>
      </c>
      <c r="R39" s="21">
        <v>2060.27100913</v>
      </c>
      <c r="S39" s="21">
        <v>4665.4537974021623</v>
      </c>
      <c r="T39" s="18">
        <f t="shared" si="4"/>
        <v>2605.1827882721623</v>
      </c>
      <c r="U39" s="22">
        <f t="shared" si="3"/>
        <v>1.2644854860003416</v>
      </c>
      <c r="V39" s="1">
        <v>1413</v>
      </c>
    </row>
    <row r="40" spans="1:22" ht="18" customHeight="1">
      <c r="A40" s="145"/>
      <c r="B40" s="121"/>
      <c r="C40" s="121"/>
      <c r="D40" s="121"/>
      <c r="E40" s="126"/>
      <c r="F40" s="112"/>
      <c r="G40" s="115"/>
      <c r="H40" s="115"/>
      <c r="I40" s="115"/>
      <c r="J40" s="118" t="str">
        <f t="shared" si="1"/>
        <v/>
      </c>
      <c r="K40" s="156" t="s">
        <v>330</v>
      </c>
      <c r="L40" s="110">
        <f>SUM(R40:R47)</f>
        <v>10295.286033869999</v>
      </c>
      <c r="M40" s="110">
        <f>SUM(S40:S47)</f>
        <v>11060.876216532448</v>
      </c>
      <c r="N40" s="110">
        <f>SUM(T40:T47)</f>
        <v>765.59018266244868</v>
      </c>
      <c r="O40" s="78">
        <f t="shared" si="2"/>
        <v>7.4363177491501245E-2</v>
      </c>
      <c r="P40" s="20" t="s">
        <v>41</v>
      </c>
      <c r="Q40" s="148" t="s">
        <v>303</v>
      </c>
      <c r="R40" s="21">
        <v>482.78727313000002</v>
      </c>
      <c r="S40" s="21">
        <v>516.20331636478306</v>
      </c>
      <c r="T40" s="18">
        <f t="shared" si="4"/>
        <v>33.416043234783047</v>
      </c>
      <c r="U40" s="22">
        <f t="shared" si="3"/>
        <v>6.9214838697260181E-2</v>
      </c>
      <c r="V40" s="1">
        <v>1421</v>
      </c>
    </row>
    <row r="41" spans="1:22" ht="15.75" customHeight="1">
      <c r="A41" s="145"/>
      <c r="B41" s="121"/>
      <c r="C41" s="121"/>
      <c r="D41" s="121"/>
      <c r="E41" s="126"/>
      <c r="F41" s="112"/>
      <c r="G41" s="115"/>
      <c r="H41" s="115"/>
      <c r="I41" s="115"/>
      <c r="J41" s="118" t="str">
        <f t="shared" si="1"/>
        <v/>
      </c>
      <c r="K41" s="156"/>
      <c r="L41" s="104"/>
      <c r="M41" s="104"/>
      <c r="N41" s="104"/>
      <c r="O41" s="76" t="str">
        <f t="shared" si="2"/>
        <v/>
      </c>
      <c r="P41" s="25" t="s">
        <v>33</v>
      </c>
      <c r="Q41" s="149" t="s">
        <v>304</v>
      </c>
      <c r="R41" s="21">
        <v>5086.3378917700002</v>
      </c>
      <c r="S41" s="21">
        <v>5435.4697806707836</v>
      </c>
      <c r="T41" s="18">
        <f t="shared" si="4"/>
        <v>349.13188890078345</v>
      </c>
      <c r="U41" s="22">
        <f t="shared" si="3"/>
        <v>6.8641112000384363E-2</v>
      </c>
      <c r="V41" s="1">
        <v>1422</v>
      </c>
    </row>
    <row r="42" spans="1:22" ht="18" customHeight="1">
      <c r="A42" s="145"/>
      <c r="B42" s="121"/>
      <c r="C42" s="121"/>
      <c r="D42" s="121"/>
      <c r="E42" s="126"/>
      <c r="F42" s="112"/>
      <c r="G42" s="115"/>
      <c r="H42" s="115"/>
      <c r="I42" s="115"/>
      <c r="J42" s="118" t="str">
        <f t="shared" si="1"/>
        <v/>
      </c>
      <c r="K42" s="156"/>
      <c r="L42" s="104"/>
      <c r="M42" s="104"/>
      <c r="N42" s="104"/>
      <c r="O42" s="76" t="str">
        <f t="shared" si="2"/>
        <v/>
      </c>
      <c r="P42" s="20" t="s">
        <v>81</v>
      </c>
      <c r="Q42" s="148" t="s">
        <v>305</v>
      </c>
      <c r="R42" s="21">
        <v>397.86145019999998</v>
      </c>
      <c r="S42" s="21">
        <v>344.56505086837001</v>
      </c>
      <c r="T42" s="18">
        <f t="shared" si="4"/>
        <v>-53.296399331629971</v>
      </c>
      <c r="U42" s="22">
        <f t="shared" si="3"/>
        <v>-0.13395718359956346</v>
      </c>
      <c r="V42" s="1">
        <v>1423</v>
      </c>
    </row>
    <row r="43" spans="1:22" ht="15.75" customHeight="1">
      <c r="A43" s="145"/>
      <c r="B43" s="121"/>
      <c r="C43" s="121"/>
      <c r="D43" s="121"/>
      <c r="E43" s="126"/>
      <c r="F43" s="112"/>
      <c r="G43" s="115"/>
      <c r="H43" s="115"/>
      <c r="I43" s="115"/>
      <c r="J43" s="118" t="str">
        <f t="shared" si="1"/>
        <v/>
      </c>
      <c r="K43" s="156"/>
      <c r="L43" s="104"/>
      <c r="M43" s="104"/>
      <c r="N43" s="104"/>
      <c r="O43" s="76" t="str">
        <f t="shared" si="2"/>
        <v/>
      </c>
      <c r="P43" s="23" t="s">
        <v>72</v>
      </c>
      <c r="Q43" s="148" t="s">
        <v>122</v>
      </c>
      <c r="R43" s="21">
        <v>1138.07472379</v>
      </c>
      <c r="S43" s="21">
        <v>1043.9664700648316</v>
      </c>
      <c r="T43" s="18">
        <f t="shared" si="4"/>
        <v>-94.108253725168424</v>
      </c>
      <c r="U43" s="22">
        <f t="shared" si="3"/>
        <v>-8.2690751106193172E-2</v>
      </c>
      <c r="V43" s="1">
        <v>1424</v>
      </c>
    </row>
    <row r="44" spans="1:22" ht="15.75" customHeight="1">
      <c r="A44" s="145"/>
      <c r="B44" s="121"/>
      <c r="C44" s="121"/>
      <c r="D44" s="121"/>
      <c r="E44" s="126"/>
      <c r="F44" s="112"/>
      <c r="G44" s="115"/>
      <c r="H44" s="115"/>
      <c r="I44" s="115"/>
      <c r="J44" s="118" t="str">
        <f t="shared" si="1"/>
        <v/>
      </c>
      <c r="K44" s="156"/>
      <c r="L44" s="104"/>
      <c r="M44" s="104"/>
      <c r="N44" s="104"/>
      <c r="O44" s="76" t="str">
        <f t="shared" si="2"/>
        <v/>
      </c>
      <c r="P44" s="20" t="s">
        <v>62</v>
      </c>
      <c r="Q44" s="148" t="s">
        <v>306</v>
      </c>
      <c r="R44" s="21">
        <v>1616.46496731</v>
      </c>
      <c r="S44" s="21">
        <v>2162.1279768052855</v>
      </c>
      <c r="T44" s="18">
        <f t="shared" si="4"/>
        <v>545.66300949528545</v>
      </c>
      <c r="U44" s="22">
        <f t="shared" si="3"/>
        <v>0.33756562655566669</v>
      </c>
      <c r="V44" s="1">
        <v>1425</v>
      </c>
    </row>
    <row r="45" spans="1:22" ht="15.75" customHeight="1">
      <c r="A45" s="145"/>
      <c r="B45" s="121"/>
      <c r="C45" s="121"/>
      <c r="D45" s="121"/>
      <c r="E45" s="126"/>
      <c r="F45" s="112"/>
      <c r="G45" s="115"/>
      <c r="H45" s="115"/>
      <c r="I45" s="115"/>
      <c r="J45" s="118" t="str">
        <f t="shared" si="1"/>
        <v/>
      </c>
      <c r="K45" s="156"/>
      <c r="L45" s="104"/>
      <c r="M45" s="104"/>
      <c r="N45" s="104"/>
      <c r="O45" s="76" t="str">
        <f t="shared" si="2"/>
        <v/>
      </c>
      <c r="P45" s="20" t="s">
        <v>44</v>
      </c>
      <c r="Q45" s="148" t="s">
        <v>307</v>
      </c>
      <c r="R45" s="21">
        <v>590.51271462</v>
      </c>
      <c r="S45" s="21">
        <v>617.3315735419244</v>
      </c>
      <c r="T45" s="18">
        <f t="shared" si="4"/>
        <v>26.818858921924402</v>
      </c>
      <c r="U45" s="22">
        <f t="shared" si="3"/>
        <v>4.5416226031953548E-2</v>
      </c>
      <c r="V45" s="1">
        <v>1426</v>
      </c>
    </row>
    <row r="46" spans="1:22" ht="15.75" customHeight="1">
      <c r="A46" s="145"/>
      <c r="B46" s="122" t="s">
        <v>313</v>
      </c>
      <c r="C46" s="122" t="s">
        <v>314</v>
      </c>
      <c r="D46" s="122"/>
      <c r="E46" s="122" t="s">
        <v>315</v>
      </c>
      <c r="F46" s="112"/>
      <c r="G46" s="115"/>
      <c r="H46" s="115"/>
      <c r="I46" s="115"/>
      <c r="J46" s="118" t="str">
        <f t="shared" si="1"/>
        <v/>
      </c>
      <c r="K46" s="156"/>
      <c r="L46" s="104"/>
      <c r="M46" s="104"/>
      <c r="N46" s="104"/>
      <c r="O46" s="76" t="str">
        <f t="shared" si="2"/>
        <v/>
      </c>
      <c r="P46" s="20" t="s">
        <v>80</v>
      </c>
      <c r="Q46" s="148" t="s">
        <v>123</v>
      </c>
      <c r="R46" s="21">
        <v>35.512894490000001</v>
      </c>
      <c r="S46" s="21">
        <v>38.871113444389998</v>
      </c>
      <c r="T46" s="18">
        <f t="shared" si="4"/>
        <v>3.3582189543899972</v>
      </c>
      <c r="U46" s="22">
        <f t="shared" si="3"/>
        <v>9.4563369238619258E-2</v>
      </c>
      <c r="V46" s="1">
        <v>1427</v>
      </c>
    </row>
    <row r="47" spans="1:22" ht="15.75" customHeight="1">
      <c r="A47" s="145"/>
      <c r="B47" s="123"/>
      <c r="C47" s="123"/>
      <c r="D47" s="123"/>
      <c r="E47" s="123"/>
      <c r="F47" s="112"/>
      <c r="G47" s="115"/>
      <c r="H47" s="115"/>
      <c r="I47" s="115"/>
      <c r="J47" s="118" t="str">
        <f t="shared" si="1"/>
        <v/>
      </c>
      <c r="K47" s="156"/>
      <c r="L47" s="105"/>
      <c r="M47" s="105"/>
      <c r="N47" s="105"/>
      <c r="O47" s="77" t="str">
        <f t="shared" si="2"/>
        <v/>
      </c>
      <c r="P47" s="20" t="s">
        <v>84</v>
      </c>
      <c r="Q47" s="148" t="s">
        <v>124</v>
      </c>
      <c r="R47" s="21">
        <v>947.73411855999996</v>
      </c>
      <c r="S47" s="21">
        <v>902.3409347720808</v>
      </c>
      <c r="T47" s="18">
        <f t="shared" si="4"/>
        <v>-45.393183787919156</v>
      </c>
      <c r="U47" s="22">
        <f t="shared" si="3"/>
        <v>-4.7896538595540036E-2</v>
      </c>
      <c r="V47" s="1">
        <v>1428</v>
      </c>
    </row>
    <row r="48" spans="1:22" ht="18.75" customHeight="1" thickBot="1">
      <c r="A48" s="146"/>
      <c r="B48" s="124"/>
      <c r="C48" s="124"/>
      <c r="D48" s="124"/>
      <c r="E48" s="124"/>
      <c r="F48" s="113"/>
      <c r="G48" s="116"/>
      <c r="H48" s="116"/>
      <c r="I48" s="116"/>
      <c r="J48" s="119" t="str">
        <f t="shared" si="1"/>
        <v/>
      </c>
      <c r="K48" s="159" t="s">
        <v>331</v>
      </c>
      <c r="L48" s="26">
        <f t="shared" ref="L48:N49" si="5">SUM(R48)</f>
        <v>752.48750566000001</v>
      </c>
      <c r="M48" s="26">
        <f t="shared" si="5"/>
        <v>1185.5862977175825</v>
      </c>
      <c r="N48" s="26">
        <f t="shared" si="5"/>
        <v>433.0987920575825</v>
      </c>
      <c r="O48" s="27">
        <f t="shared" si="2"/>
        <v>0.57555612392223765</v>
      </c>
      <c r="P48" s="28" t="s">
        <v>35</v>
      </c>
      <c r="Q48" s="150" t="s">
        <v>318</v>
      </c>
      <c r="R48" s="29">
        <v>752.48750566000001</v>
      </c>
      <c r="S48" s="29">
        <v>1185.5862977175825</v>
      </c>
      <c r="T48" s="30">
        <f t="shared" si="4"/>
        <v>433.0987920575825</v>
      </c>
      <c r="U48" s="31">
        <f t="shared" si="3"/>
        <v>0.57555612392223765</v>
      </c>
      <c r="V48" s="1">
        <v>1430</v>
      </c>
    </row>
    <row r="49" spans="1:22" ht="18">
      <c r="A49" s="79" t="s">
        <v>125</v>
      </c>
      <c r="B49" s="83">
        <f>SUM(G49:G62)</f>
        <v>1311029.70173471</v>
      </c>
      <c r="C49" s="83">
        <f>SUM(H49:H62)</f>
        <v>1219593.1152641519</v>
      </c>
      <c r="D49" s="83">
        <f>SUM(I49:I62)</f>
        <v>-91436.586470558119</v>
      </c>
      <c r="E49" s="86">
        <f t="shared" si="0"/>
        <v>-6.974409988543534E-2</v>
      </c>
      <c r="F49" s="93" t="s">
        <v>312</v>
      </c>
      <c r="G49" s="96">
        <f>SUM(L49:L53)</f>
        <v>1064453.8623087001</v>
      </c>
      <c r="H49" s="96">
        <f>SUM(M49:M53)</f>
        <v>968907.68640294054</v>
      </c>
      <c r="I49" s="96">
        <f>SUM(N49:N53)</f>
        <v>-95546.175905759475</v>
      </c>
      <c r="J49" s="99">
        <f t="shared" si="1"/>
        <v>-8.9760748952076544E-2</v>
      </c>
      <c r="K49" s="160" t="s">
        <v>332</v>
      </c>
      <c r="L49" s="32">
        <f t="shared" si="5"/>
        <v>265565.8903265</v>
      </c>
      <c r="M49" s="32">
        <f t="shared" si="5"/>
        <v>220963.76212155019</v>
      </c>
      <c r="N49" s="32">
        <f t="shared" si="5"/>
        <v>-44602.128204949811</v>
      </c>
      <c r="O49" s="33">
        <f t="shared" si="2"/>
        <v>-0.16795126870440222</v>
      </c>
      <c r="P49" s="34" t="s">
        <v>6</v>
      </c>
      <c r="Q49" s="151" t="s">
        <v>319</v>
      </c>
      <c r="R49" s="17">
        <v>265565.8903265</v>
      </c>
      <c r="S49" s="17">
        <v>220963.76212155019</v>
      </c>
      <c r="T49" s="18">
        <f t="shared" si="4"/>
        <v>-44602.128204949811</v>
      </c>
      <c r="U49" s="35">
        <f t="shared" si="3"/>
        <v>-0.16795126870440222</v>
      </c>
      <c r="V49" s="1">
        <v>2110</v>
      </c>
    </row>
    <row r="50" spans="1:22" ht="15.75" customHeight="1">
      <c r="A50" s="80"/>
      <c r="B50" s="83"/>
      <c r="C50" s="83"/>
      <c r="D50" s="83"/>
      <c r="E50" s="86" t="str">
        <f t="shared" si="0"/>
        <v/>
      </c>
      <c r="F50" s="93"/>
      <c r="G50" s="96"/>
      <c r="H50" s="96"/>
      <c r="I50" s="96"/>
      <c r="J50" s="99" t="str">
        <f t="shared" si="1"/>
        <v/>
      </c>
      <c r="K50" s="156" t="s">
        <v>126</v>
      </c>
      <c r="L50" s="110">
        <f>SUM(R50:R52)</f>
        <v>792397.15819726011</v>
      </c>
      <c r="M50" s="110">
        <f>SUM(S50:S52)</f>
        <v>741539.56680169643</v>
      </c>
      <c r="N50" s="110">
        <f>SUM(T50:T52)</f>
        <v>-50857.59139556365</v>
      </c>
      <c r="O50" s="78">
        <f t="shared" si="2"/>
        <v>-6.4181945719324646E-2</v>
      </c>
      <c r="P50" s="20" t="s">
        <v>46</v>
      </c>
      <c r="Q50" s="148" t="s">
        <v>127</v>
      </c>
      <c r="R50" s="21">
        <v>787646.33542888006</v>
      </c>
      <c r="S50" s="21">
        <v>732005.88623727858</v>
      </c>
      <c r="T50" s="18">
        <f t="shared" si="4"/>
        <v>-55640.449191601481</v>
      </c>
      <c r="U50" s="22">
        <f t="shared" si="3"/>
        <v>-7.0641411873394663E-2</v>
      </c>
      <c r="V50" s="1">
        <v>2121</v>
      </c>
    </row>
    <row r="51" spans="1:22" ht="15.75" customHeight="1">
      <c r="A51" s="80"/>
      <c r="B51" s="83"/>
      <c r="C51" s="83"/>
      <c r="D51" s="83"/>
      <c r="E51" s="86" t="str">
        <f t="shared" si="0"/>
        <v/>
      </c>
      <c r="F51" s="93"/>
      <c r="G51" s="96"/>
      <c r="H51" s="96"/>
      <c r="I51" s="96"/>
      <c r="J51" s="99" t="str">
        <f t="shared" si="1"/>
        <v/>
      </c>
      <c r="K51" s="156"/>
      <c r="L51" s="104"/>
      <c r="M51" s="104"/>
      <c r="N51" s="104"/>
      <c r="O51" s="76" t="str">
        <f t="shared" si="2"/>
        <v/>
      </c>
      <c r="P51" s="20" t="s">
        <v>59</v>
      </c>
      <c r="Q51" s="148" t="s">
        <v>128</v>
      </c>
      <c r="R51" s="21">
        <v>1176.97215865</v>
      </c>
      <c r="S51" s="21">
        <v>1555.0637399981474</v>
      </c>
      <c r="T51" s="18">
        <f t="shared" si="4"/>
        <v>378.09158134814743</v>
      </c>
      <c r="U51" s="22">
        <f t="shared" si="3"/>
        <v>0.32124088795934019</v>
      </c>
      <c r="V51" s="1">
        <v>2122</v>
      </c>
    </row>
    <row r="52" spans="1:22" ht="35.25" customHeight="1">
      <c r="A52" s="80"/>
      <c r="B52" s="83"/>
      <c r="C52" s="83"/>
      <c r="D52" s="83"/>
      <c r="E52" s="86" t="str">
        <f t="shared" si="0"/>
        <v/>
      </c>
      <c r="F52" s="93"/>
      <c r="G52" s="96"/>
      <c r="H52" s="96"/>
      <c r="I52" s="96"/>
      <c r="J52" s="99" t="str">
        <f t="shared" si="1"/>
        <v/>
      </c>
      <c r="K52" s="156"/>
      <c r="L52" s="105"/>
      <c r="M52" s="105"/>
      <c r="N52" s="105"/>
      <c r="O52" s="77" t="str">
        <f t="shared" si="2"/>
        <v/>
      </c>
      <c r="P52" s="20" t="s">
        <v>71</v>
      </c>
      <c r="Q52" s="148" t="s">
        <v>129</v>
      </c>
      <c r="R52" s="21">
        <v>3573.8506097300001</v>
      </c>
      <c r="S52" s="21">
        <v>7978.616824419687</v>
      </c>
      <c r="T52" s="18">
        <f t="shared" si="4"/>
        <v>4404.7662146896873</v>
      </c>
      <c r="U52" s="22">
        <f t="shared" si="3"/>
        <v>1.2324986955799089</v>
      </c>
      <c r="V52" s="1">
        <v>2123</v>
      </c>
    </row>
    <row r="53" spans="1:22" ht="18">
      <c r="A53" s="80"/>
      <c r="B53" s="83"/>
      <c r="C53" s="83"/>
      <c r="D53" s="83"/>
      <c r="E53" s="86" t="str">
        <f t="shared" si="0"/>
        <v/>
      </c>
      <c r="F53" s="101"/>
      <c r="G53" s="89"/>
      <c r="H53" s="89"/>
      <c r="I53" s="89"/>
      <c r="J53" s="91" t="str">
        <f t="shared" si="1"/>
        <v/>
      </c>
      <c r="K53" s="161" t="s">
        <v>333</v>
      </c>
      <c r="L53" s="36">
        <f t="shared" ref="L53:N56" si="6">SUM(R53)</f>
        <v>6490.81378494</v>
      </c>
      <c r="M53" s="36">
        <f t="shared" si="6"/>
        <v>6404.3574796939829</v>
      </c>
      <c r="N53" s="36">
        <f t="shared" si="6"/>
        <v>-86.456305246017109</v>
      </c>
      <c r="O53" s="37">
        <f t="shared" si="2"/>
        <v>-1.3319794421866364E-2</v>
      </c>
      <c r="P53" s="20" t="s">
        <v>91</v>
      </c>
      <c r="Q53" s="148" t="s">
        <v>130</v>
      </c>
      <c r="R53" s="21">
        <v>6490.81378494</v>
      </c>
      <c r="S53" s="21">
        <v>6404.3574796939829</v>
      </c>
      <c r="T53" s="18">
        <f t="shared" si="4"/>
        <v>-86.456305246017109</v>
      </c>
      <c r="U53" s="22">
        <f t="shared" si="3"/>
        <v>-1.3319794421866364E-2</v>
      </c>
      <c r="V53" s="1">
        <v>2130</v>
      </c>
    </row>
    <row r="54" spans="1:22" ht="18">
      <c r="A54" s="80"/>
      <c r="B54" s="83"/>
      <c r="C54" s="83"/>
      <c r="D54" s="83"/>
      <c r="E54" s="86" t="str">
        <f t="shared" si="0"/>
        <v/>
      </c>
      <c r="F54" s="92" t="s">
        <v>131</v>
      </c>
      <c r="G54" s="95">
        <f>SUM(L54:L58)</f>
        <v>156269.78990548002</v>
      </c>
      <c r="H54" s="95">
        <f>SUM(M54:M58)</f>
        <v>155986.00731958283</v>
      </c>
      <c r="I54" s="95">
        <f>SUM(N54:N58)</f>
        <v>-283.78258589718325</v>
      </c>
      <c r="J54" s="98">
        <f t="shared" si="1"/>
        <v>-1.8159785462617535E-3</v>
      </c>
      <c r="K54" s="162" t="s">
        <v>334</v>
      </c>
      <c r="L54" s="36">
        <f t="shared" si="6"/>
        <v>44028.599198529999</v>
      </c>
      <c r="M54" s="36">
        <f t="shared" si="6"/>
        <v>47352.744922632592</v>
      </c>
      <c r="N54" s="36">
        <f t="shared" si="6"/>
        <v>3324.1457241025928</v>
      </c>
      <c r="O54" s="37">
        <f t="shared" si="2"/>
        <v>7.5499693031650605E-2</v>
      </c>
      <c r="P54" s="20" t="s">
        <v>45</v>
      </c>
      <c r="Q54" s="148" t="s">
        <v>132</v>
      </c>
      <c r="R54" s="21">
        <v>44028.599198529999</v>
      </c>
      <c r="S54" s="21">
        <v>47352.744922632592</v>
      </c>
      <c r="T54" s="18">
        <f t="shared" si="4"/>
        <v>3324.1457241025928</v>
      </c>
      <c r="U54" s="22">
        <f t="shared" si="3"/>
        <v>7.5499693031650605E-2</v>
      </c>
      <c r="V54" s="1">
        <v>2210</v>
      </c>
    </row>
    <row r="55" spans="1:22" ht="18">
      <c r="A55" s="80"/>
      <c r="B55" s="83"/>
      <c r="C55" s="83"/>
      <c r="D55" s="83"/>
      <c r="E55" s="86" t="str">
        <f t="shared" si="0"/>
        <v/>
      </c>
      <c r="F55" s="93"/>
      <c r="G55" s="96"/>
      <c r="H55" s="96"/>
      <c r="I55" s="96"/>
      <c r="J55" s="99" t="str">
        <f t="shared" si="1"/>
        <v/>
      </c>
      <c r="K55" s="162" t="s">
        <v>335</v>
      </c>
      <c r="L55" s="36">
        <f t="shared" si="6"/>
        <v>99321.185439670007</v>
      </c>
      <c r="M55" s="36">
        <f t="shared" si="6"/>
        <v>92736.065953792582</v>
      </c>
      <c r="N55" s="36">
        <f t="shared" si="6"/>
        <v>-6585.1194858774252</v>
      </c>
      <c r="O55" s="37">
        <f t="shared" si="2"/>
        <v>-6.630125744801324E-2</v>
      </c>
      <c r="P55" s="20" t="s">
        <v>36</v>
      </c>
      <c r="Q55" s="148" t="s">
        <v>133</v>
      </c>
      <c r="R55" s="21">
        <v>99321.185439670007</v>
      </c>
      <c r="S55" s="21">
        <v>92736.065953792582</v>
      </c>
      <c r="T55" s="18">
        <f t="shared" si="4"/>
        <v>-6585.1194858774252</v>
      </c>
      <c r="U55" s="22">
        <f t="shared" si="3"/>
        <v>-6.630125744801324E-2</v>
      </c>
      <c r="V55" s="1">
        <v>2220</v>
      </c>
    </row>
    <row r="56" spans="1:22" ht="18">
      <c r="A56" s="80"/>
      <c r="B56" s="83"/>
      <c r="C56" s="83"/>
      <c r="D56" s="83"/>
      <c r="E56" s="86" t="str">
        <f t="shared" si="0"/>
        <v/>
      </c>
      <c r="F56" s="93"/>
      <c r="G56" s="96"/>
      <c r="H56" s="96"/>
      <c r="I56" s="96"/>
      <c r="J56" s="99" t="str">
        <f t="shared" si="1"/>
        <v/>
      </c>
      <c r="K56" s="161" t="s">
        <v>336</v>
      </c>
      <c r="L56" s="36">
        <f t="shared" si="6"/>
        <v>2155.1032365299998</v>
      </c>
      <c r="M56" s="36">
        <f t="shared" si="6"/>
        <v>3868.7688984415154</v>
      </c>
      <c r="N56" s="36">
        <f t="shared" si="6"/>
        <v>1713.6656619115156</v>
      </c>
      <c r="O56" s="37">
        <f t="shared" si="2"/>
        <v>0.79516639057660321</v>
      </c>
      <c r="P56" s="20" t="s">
        <v>66</v>
      </c>
      <c r="Q56" s="148" t="s">
        <v>134</v>
      </c>
      <c r="R56" s="21">
        <v>2155.1032365299998</v>
      </c>
      <c r="S56" s="21">
        <v>3868.7688984415154</v>
      </c>
      <c r="T56" s="18">
        <f t="shared" si="4"/>
        <v>1713.6656619115156</v>
      </c>
      <c r="U56" s="22">
        <f t="shared" si="3"/>
        <v>0.79516639057660321</v>
      </c>
      <c r="V56" s="1">
        <v>2230</v>
      </c>
    </row>
    <row r="57" spans="1:22" ht="15.75" customHeight="1">
      <c r="A57" s="80"/>
      <c r="B57" s="83"/>
      <c r="C57" s="83"/>
      <c r="D57" s="83"/>
      <c r="E57" s="86" t="str">
        <f t="shared" si="0"/>
        <v/>
      </c>
      <c r="F57" s="93"/>
      <c r="G57" s="96"/>
      <c r="H57" s="96"/>
      <c r="I57" s="96"/>
      <c r="J57" s="99" t="str">
        <f t="shared" si="1"/>
        <v/>
      </c>
      <c r="K57" s="156" t="s">
        <v>337</v>
      </c>
      <c r="L57" s="110">
        <f>SUM(R57:R58)</f>
        <v>10764.90203075</v>
      </c>
      <c r="M57" s="110">
        <f>SUM(S57:S58)</f>
        <v>12028.427544716134</v>
      </c>
      <c r="N57" s="110">
        <f>SUM(T57:T58)</f>
        <v>1263.5255139661335</v>
      </c>
      <c r="O57" s="78">
        <f t="shared" si="2"/>
        <v>0.11737454835695357</v>
      </c>
      <c r="P57" s="20" t="s">
        <v>68</v>
      </c>
      <c r="Q57" s="148" t="s">
        <v>135</v>
      </c>
      <c r="R57" s="21">
        <v>8382.9796377399998</v>
      </c>
      <c r="S57" s="21">
        <v>8736.5710769125672</v>
      </c>
      <c r="T57" s="18">
        <f t="shared" si="4"/>
        <v>353.59143917256733</v>
      </c>
      <c r="U57" s="22">
        <f t="shared" si="3"/>
        <v>4.2179684843883673E-2</v>
      </c>
      <c r="V57" s="1">
        <v>2241</v>
      </c>
    </row>
    <row r="58" spans="1:22" ht="15.75" customHeight="1">
      <c r="A58" s="80"/>
      <c r="B58" s="83"/>
      <c r="C58" s="83"/>
      <c r="D58" s="83"/>
      <c r="E58" s="86" t="str">
        <f t="shared" si="0"/>
        <v/>
      </c>
      <c r="F58" s="101"/>
      <c r="G58" s="89"/>
      <c r="H58" s="89"/>
      <c r="I58" s="89"/>
      <c r="J58" s="91" t="str">
        <f t="shared" si="1"/>
        <v/>
      </c>
      <c r="K58" s="156"/>
      <c r="L58" s="105"/>
      <c r="M58" s="105"/>
      <c r="N58" s="105"/>
      <c r="O58" s="77" t="str">
        <f t="shared" si="2"/>
        <v/>
      </c>
      <c r="P58" s="20" t="s">
        <v>53</v>
      </c>
      <c r="Q58" s="148" t="s">
        <v>136</v>
      </c>
      <c r="R58" s="21">
        <v>2381.9223930100002</v>
      </c>
      <c r="S58" s="21">
        <v>3291.8564678035664</v>
      </c>
      <c r="T58" s="18">
        <f t="shared" si="4"/>
        <v>909.9340747935662</v>
      </c>
      <c r="U58" s="22">
        <f t="shared" si="3"/>
        <v>0.38201667588493338</v>
      </c>
      <c r="V58" s="1">
        <v>2242</v>
      </c>
    </row>
    <row r="59" spans="1:22" ht="20.25">
      <c r="A59" s="80"/>
      <c r="B59" s="83"/>
      <c r="C59" s="83"/>
      <c r="D59" s="83"/>
      <c r="E59" s="86" t="str">
        <f t="shared" si="0"/>
        <v/>
      </c>
      <c r="F59" s="38" t="s">
        <v>137</v>
      </c>
      <c r="G59" s="39">
        <f>SUM(L59)</f>
        <v>32321.837811949998</v>
      </c>
      <c r="H59" s="39">
        <f>SUM(M59)</f>
        <v>79514.045082130629</v>
      </c>
      <c r="I59" s="39">
        <f>SUM(N59)</f>
        <v>47192.207270180632</v>
      </c>
      <c r="J59" s="40">
        <f t="shared" si="1"/>
        <v>1.4600719038548227</v>
      </c>
      <c r="K59" s="161" t="s">
        <v>338</v>
      </c>
      <c r="L59" s="36">
        <f t="shared" ref="L59:N62" si="7">SUM(R59)</f>
        <v>32321.837811949998</v>
      </c>
      <c r="M59" s="36">
        <f t="shared" si="7"/>
        <v>79514.045082130629</v>
      </c>
      <c r="N59" s="36">
        <f t="shared" si="7"/>
        <v>47192.207270180632</v>
      </c>
      <c r="O59" s="37">
        <f t="shared" si="2"/>
        <v>1.4600719038548227</v>
      </c>
      <c r="P59" s="20" t="s">
        <v>7</v>
      </c>
      <c r="Q59" s="148" t="s">
        <v>138</v>
      </c>
      <c r="R59" s="21">
        <v>32321.837811949998</v>
      </c>
      <c r="S59" s="21">
        <v>79514.045082130629</v>
      </c>
      <c r="T59" s="18">
        <f t="shared" si="4"/>
        <v>47192.207270180632</v>
      </c>
      <c r="U59" s="22">
        <f t="shared" si="3"/>
        <v>1.4600719038548227</v>
      </c>
      <c r="V59" s="1">
        <v>2310</v>
      </c>
    </row>
    <row r="60" spans="1:22" ht="40.5" customHeight="1">
      <c r="A60" s="80"/>
      <c r="B60" s="83"/>
      <c r="C60" s="83"/>
      <c r="D60" s="83"/>
      <c r="E60" s="86" t="str">
        <f t="shared" si="0"/>
        <v/>
      </c>
      <c r="F60" s="92" t="s">
        <v>139</v>
      </c>
      <c r="G60" s="95">
        <f>SUM(L60:L62)</f>
        <v>57984.211708579998</v>
      </c>
      <c r="H60" s="95">
        <f>SUM(M60:M62)</f>
        <v>15185.3764594979</v>
      </c>
      <c r="I60" s="95">
        <f>SUM(N60:N62)</f>
        <v>-42798.835249082098</v>
      </c>
      <c r="J60" s="98">
        <f t="shared" si="1"/>
        <v>-0.73811187542192802</v>
      </c>
      <c r="K60" s="161" t="s">
        <v>339</v>
      </c>
      <c r="L60" s="36">
        <f t="shared" si="7"/>
        <v>1710.9801929000002</v>
      </c>
      <c r="M60" s="36">
        <f t="shared" si="7"/>
        <v>2454.3076858064419</v>
      </c>
      <c r="N60" s="36">
        <f t="shared" si="7"/>
        <v>743.32749290644165</v>
      </c>
      <c r="O60" s="37">
        <f t="shared" si="2"/>
        <v>0.43444541087676175</v>
      </c>
      <c r="P60" s="20" t="s">
        <v>38</v>
      </c>
      <c r="Q60" s="148" t="s">
        <v>140</v>
      </c>
      <c r="R60" s="21">
        <v>1710.9801929000002</v>
      </c>
      <c r="S60" s="21">
        <v>2454.3076858064419</v>
      </c>
      <c r="T60" s="18">
        <f t="shared" si="4"/>
        <v>743.32749290644165</v>
      </c>
      <c r="U60" s="22">
        <f t="shared" si="3"/>
        <v>0.43444541087676175</v>
      </c>
      <c r="V60" s="1">
        <v>2410</v>
      </c>
    </row>
    <row r="61" spans="1:22" ht="18">
      <c r="A61" s="80"/>
      <c r="B61" s="83"/>
      <c r="C61" s="83"/>
      <c r="D61" s="83"/>
      <c r="E61" s="86" t="str">
        <f t="shared" si="0"/>
        <v/>
      </c>
      <c r="F61" s="93"/>
      <c r="G61" s="96"/>
      <c r="H61" s="96"/>
      <c r="I61" s="96"/>
      <c r="J61" s="99" t="str">
        <f t="shared" si="1"/>
        <v/>
      </c>
      <c r="K61" s="161" t="s">
        <v>340</v>
      </c>
      <c r="L61" s="36">
        <f t="shared" si="7"/>
        <v>12589.43380447</v>
      </c>
      <c r="M61" s="36">
        <f t="shared" si="7"/>
        <v>4478.9347963356577</v>
      </c>
      <c r="N61" s="36">
        <f t="shared" si="7"/>
        <v>-8110.4990081343421</v>
      </c>
      <c r="O61" s="37">
        <f t="shared" si="2"/>
        <v>-0.64423064087716408</v>
      </c>
      <c r="P61" s="20" t="s">
        <v>51</v>
      </c>
      <c r="Q61" s="148" t="s">
        <v>141</v>
      </c>
      <c r="R61" s="21">
        <v>12589.43380447</v>
      </c>
      <c r="S61" s="21">
        <v>4478.9347963356577</v>
      </c>
      <c r="T61" s="18">
        <f t="shared" si="4"/>
        <v>-8110.4990081343421</v>
      </c>
      <c r="U61" s="22">
        <f t="shared" si="3"/>
        <v>-0.64423064087716408</v>
      </c>
      <c r="V61" s="1">
        <v>2420</v>
      </c>
    </row>
    <row r="62" spans="1:22" ht="35.25" customHeight="1" thickBot="1">
      <c r="A62" s="81"/>
      <c r="B62" s="84"/>
      <c r="C62" s="84"/>
      <c r="D62" s="84"/>
      <c r="E62" s="87" t="str">
        <f t="shared" si="0"/>
        <v/>
      </c>
      <c r="F62" s="93"/>
      <c r="G62" s="96"/>
      <c r="H62" s="96"/>
      <c r="I62" s="96"/>
      <c r="J62" s="99" t="str">
        <f t="shared" si="1"/>
        <v/>
      </c>
      <c r="K62" s="163" t="s">
        <v>341</v>
      </c>
      <c r="L62" s="41">
        <f t="shared" si="7"/>
        <v>43683.797711209998</v>
      </c>
      <c r="M62" s="41">
        <f t="shared" si="7"/>
        <v>8252.1339773558011</v>
      </c>
      <c r="N62" s="41">
        <f t="shared" si="7"/>
        <v>-35431.663733854199</v>
      </c>
      <c r="O62" s="42">
        <f t="shared" si="2"/>
        <v>-0.81109394306992311</v>
      </c>
      <c r="P62" s="28" t="s">
        <v>8</v>
      </c>
      <c r="Q62" s="148" t="s">
        <v>142</v>
      </c>
      <c r="R62" s="29">
        <v>43683.797711209998</v>
      </c>
      <c r="S62" s="29">
        <v>8252.1339773558011</v>
      </c>
      <c r="T62" s="30">
        <f t="shared" si="4"/>
        <v>-35431.663733854199</v>
      </c>
      <c r="U62" s="31">
        <f t="shared" si="3"/>
        <v>-0.81109394306992311</v>
      </c>
      <c r="V62" s="1">
        <v>2430</v>
      </c>
    </row>
    <row r="63" spans="1:22" ht="15.75" customHeight="1">
      <c r="A63" s="79" t="s">
        <v>143</v>
      </c>
      <c r="B63" s="82">
        <f>SUM(G63:G79)</f>
        <v>645227.07362032006</v>
      </c>
      <c r="C63" s="82">
        <f>SUM(H63:H79)</f>
        <v>671549.08892614138</v>
      </c>
      <c r="D63" s="82">
        <f>SUM(I63:I79)</f>
        <v>26322.015305821456</v>
      </c>
      <c r="E63" s="85">
        <f t="shared" si="0"/>
        <v>4.0794964101755107E-2</v>
      </c>
      <c r="F63" s="102" t="s">
        <v>144</v>
      </c>
      <c r="G63" s="88">
        <f>SUM(L63:L70)</f>
        <v>536898.90693546005</v>
      </c>
      <c r="H63" s="88">
        <f>SUM(M63:M70)</f>
        <v>546654.30204699456</v>
      </c>
      <c r="I63" s="88">
        <f>SUM(N63:N70)</f>
        <v>9755.3951115346172</v>
      </c>
      <c r="J63" s="90">
        <f t="shared" si="1"/>
        <v>1.8169891921026578E-2</v>
      </c>
      <c r="K63" s="164" t="s">
        <v>145</v>
      </c>
      <c r="L63" s="103">
        <f>SUM(R63:R68)</f>
        <v>501210.48052712</v>
      </c>
      <c r="M63" s="103">
        <f>SUM(S63:S68)</f>
        <v>509364.5926942972</v>
      </c>
      <c r="N63" s="103">
        <f>SUM(T63:T68)</f>
        <v>8154.1121671773017</v>
      </c>
      <c r="O63" s="106">
        <f t="shared" si="2"/>
        <v>1.6268838110890402E-2</v>
      </c>
      <c r="P63" s="34" t="s">
        <v>31</v>
      </c>
      <c r="Q63" s="152" t="s">
        <v>146</v>
      </c>
      <c r="R63" s="17">
        <v>122059.51641484999</v>
      </c>
      <c r="S63" s="17">
        <v>122033.71299292083</v>
      </c>
      <c r="T63" s="18">
        <f t="shared" si="4"/>
        <v>-25.803421929158503</v>
      </c>
      <c r="U63" s="35">
        <f t="shared" si="3"/>
        <v>-2.1140032901211143E-4</v>
      </c>
      <c r="V63" s="1">
        <v>3111</v>
      </c>
    </row>
    <row r="64" spans="1:22" ht="15.75" customHeight="1">
      <c r="A64" s="80"/>
      <c r="B64" s="83"/>
      <c r="C64" s="83"/>
      <c r="D64" s="83"/>
      <c r="E64" s="86" t="str">
        <f t="shared" si="0"/>
        <v/>
      </c>
      <c r="F64" s="93"/>
      <c r="G64" s="96"/>
      <c r="H64" s="96"/>
      <c r="I64" s="96"/>
      <c r="J64" s="99" t="str">
        <f t="shared" si="1"/>
        <v/>
      </c>
      <c r="K64" s="156"/>
      <c r="L64" s="104"/>
      <c r="M64" s="104"/>
      <c r="N64" s="104"/>
      <c r="O64" s="76" t="str">
        <f t="shared" si="2"/>
        <v/>
      </c>
      <c r="P64" s="20" t="s">
        <v>12</v>
      </c>
      <c r="Q64" s="153" t="s">
        <v>147</v>
      </c>
      <c r="R64" s="21">
        <v>373519.87310774997</v>
      </c>
      <c r="S64" s="21">
        <v>378751.53039875242</v>
      </c>
      <c r="T64" s="18">
        <f t="shared" si="4"/>
        <v>5231.6572910024552</v>
      </c>
      <c r="U64" s="22">
        <f t="shared" si="3"/>
        <v>1.4006369319720959E-2</v>
      </c>
      <c r="V64" s="1">
        <v>3112</v>
      </c>
    </row>
    <row r="65" spans="1:22" ht="15.75" customHeight="1">
      <c r="A65" s="80"/>
      <c r="B65" s="83"/>
      <c r="C65" s="83"/>
      <c r="D65" s="83"/>
      <c r="E65" s="86" t="str">
        <f t="shared" si="0"/>
        <v/>
      </c>
      <c r="F65" s="93"/>
      <c r="G65" s="96"/>
      <c r="H65" s="96"/>
      <c r="I65" s="96"/>
      <c r="J65" s="99" t="str">
        <f t="shared" si="1"/>
        <v/>
      </c>
      <c r="K65" s="156"/>
      <c r="L65" s="104"/>
      <c r="M65" s="104"/>
      <c r="N65" s="104"/>
      <c r="O65" s="76" t="str">
        <f t="shared" si="2"/>
        <v/>
      </c>
      <c r="P65" s="20" t="s">
        <v>20</v>
      </c>
      <c r="Q65" s="153" t="s">
        <v>148</v>
      </c>
      <c r="R65" s="21">
        <v>2341.3738842299999</v>
      </c>
      <c r="S65" s="21">
        <v>3720.1418847836426</v>
      </c>
      <c r="T65" s="18">
        <f t="shared" si="4"/>
        <v>1378.7680005536427</v>
      </c>
      <c r="U65" s="22">
        <f t="shared" si="3"/>
        <v>0.58887135021029491</v>
      </c>
      <c r="V65" s="1">
        <v>3113</v>
      </c>
    </row>
    <row r="66" spans="1:22" ht="15.75" customHeight="1">
      <c r="A66" s="80"/>
      <c r="B66" s="83"/>
      <c r="C66" s="83"/>
      <c r="D66" s="83"/>
      <c r="E66" s="86" t="str">
        <f t="shared" si="0"/>
        <v/>
      </c>
      <c r="F66" s="93"/>
      <c r="G66" s="96"/>
      <c r="H66" s="96"/>
      <c r="I66" s="96"/>
      <c r="J66" s="99" t="str">
        <f t="shared" si="1"/>
        <v/>
      </c>
      <c r="K66" s="156"/>
      <c r="L66" s="104"/>
      <c r="M66" s="104"/>
      <c r="N66" s="104"/>
      <c r="O66" s="76" t="str">
        <f t="shared" si="2"/>
        <v/>
      </c>
      <c r="P66" s="20" t="s">
        <v>77</v>
      </c>
      <c r="Q66" s="153" t="s">
        <v>149</v>
      </c>
      <c r="R66" s="21">
        <v>1791.7097839600001</v>
      </c>
      <c r="S66" s="21">
        <v>2012.6862987203801</v>
      </c>
      <c r="T66" s="18">
        <f t="shared" si="4"/>
        <v>220.97651476038004</v>
      </c>
      <c r="U66" s="22">
        <f t="shared" si="3"/>
        <v>0.12333276110820933</v>
      </c>
      <c r="V66" s="1">
        <v>3114</v>
      </c>
    </row>
    <row r="67" spans="1:22" ht="15.75" customHeight="1">
      <c r="A67" s="80"/>
      <c r="B67" s="83"/>
      <c r="C67" s="83"/>
      <c r="D67" s="83"/>
      <c r="E67" s="86" t="str">
        <f t="shared" si="0"/>
        <v/>
      </c>
      <c r="F67" s="93"/>
      <c r="G67" s="96"/>
      <c r="H67" s="96"/>
      <c r="I67" s="96"/>
      <c r="J67" s="99" t="str">
        <f t="shared" si="1"/>
        <v/>
      </c>
      <c r="K67" s="156"/>
      <c r="L67" s="104"/>
      <c r="M67" s="104"/>
      <c r="N67" s="104"/>
      <c r="O67" s="76" t="str">
        <f t="shared" si="2"/>
        <v/>
      </c>
      <c r="P67" s="20" t="s">
        <v>37</v>
      </c>
      <c r="Q67" s="153" t="s">
        <v>308</v>
      </c>
      <c r="R67" s="21">
        <v>1498.00733633</v>
      </c>
      <c r="S67" s="21">
        <v>1542.8646787786925</v>
      </c>
      <c r="T67" s="18">
        <f t="shared" si="4"/>
        <v>44.857342448692407</v>
      </c>
      <c r="U67" s="22">
        <f t="shared" si="3"/>
        <v>2.9944674742774867E-2</v>
      </c>
      <c r="V67" s="1">
        <v>3115</v>
      </c>
    </row>
    <row r="68" spans="1:22" ht="15.75" customHeight="1">
      <c r="A68" s="80"/>
      <c r="B68" s="83"/>
      <c r="C68" s="83"/>
      <c r="D68" s="83"/>
      <c r="E68" s="86" t="str">
        <f t="shared" si="0"/>
        <v/>
      </c>
      <c r="F68" s="93"/>
      <c r="G68" s="96"/>
      <c r="H68" s="96"/>
      <c r="I68" s="96"/>
      <c r="J68" s="99" t="str">
        <f t="shared" si="1"/>
        <v/>
      </c>
      <c r="K68" s="156"/>
      <c r="L68" s="105"/>
      <c r="M68" s="105"/>
      <c r="N68" s="105"/>
      <c r="O68" s="77" t="str">
        <f t="shared" si="2"/>
        <v/>
      </c>
      <c r="P68" s="24" t="s">
        <v>54</v>
      </c>
      <c r="Q68" s="153" t="s">
        <v>309</v>
      </c>
      <c r="R68" s="21">
        <v>0</v>
      </c>
      <c r="S68" s="21">
        <v>1303.6564403412904</v>
      </c>
      <c r="T68" s="18">
        <f t="shared" si="4"/>
        <v>1303.6564403412904</v>
      </c>
      <c r="U68" s="22" t="str">
        <f t="shared" si="3"/>
        <v/>
      </c>
      <c r="V68" s="1">
        <v>3116</v>
      </c>
    </row>
    <row r="69" spans="1:22" ht="18">
      <c r="A69" s="80"/>
      <c r="B69" s="83"/>
      <c r="C69" s="83"/>
      <c r="D69" s="83"/>
      <c r="E69" s="86" t="str">
        <f t="shared" ref="E69:E94" si="8">IF(B69&gt;0,D69/B69,"")</f>
        <v/>
      </c>
      <c r="F69" s="93"/>
      <c r="G69" s="96"/>
      <c r="H69" s="96"/>
      <c r="I69" s="96"/>
      <c r="J69" s="99" t="str">
        <f t="shared" ref="J69:J94" si="9">IF(G69&gt;0,I69/G69,"")</f>
        <v/>
      </c>
      <c r="K69" s="165" t="s">
        <v>342</v>
      </c>
      <c r="L69" s="43">
        <f t="shared" ref="L69:N72" si="10">SUM(R69)</f>
        <v>15961.803384079998</v>
      </c>
      <c r="M69" s="43">
        <f t="shared" si="10"/>
        <v>15777.121152215472</v>
      </c>
      <c r="N69" s="43">
        <f t="shared" si="10"/>
        <v>-184.68223186452633</v>
      </c>
      <c r="O69" s="37">
        <f t="shared" ref="O69:O94" si="11">IF(L69&gt;0,N69/L69,"")</f>
        <v>-1.1570261042604052E-2</v>
      </c>
      <c r="P69" s="20" t="s">
        <v>34</v>
      </c>
      <c r="Q69" s="153" t="s">
        <v>150</v>
      </c>
      <c r="R69" s="21">
        <v>15961.803384079998</v>
      </c>
      <c r="S69" s="21">
        <v>15777.121152215472</v>
      </c>
      <c r="T69" s="18">
        <f t="shared" si="4"/>
        <v>-184.68223186452633</v>
      </c>
      <c r="U69" s="22">
        <f t="shared" ref="U69:U94" si="12">IF(R69&gt;0,T69/R69,"")</f>
        <v>-1.1570261042604052E-2</v>
      </c>
      <c r="V69" s="1">
        <v>3120</v>
      </c>
    </row>
    <row r="70" spans="1:22" ht="18">
      <c r="A70" s="80"/>
      <c r="B70" s="83"/>
      <c r="C70" s="83"/>
      <c r="D70" s="83"/>
      <c r="E70" s="86" t="str">
        <f t="shared" si="8"/>
        <v/>
      </c>
      <c r="F70" s="101"/>
      <c r="G70" s="89"/>
      <c r="H70" s="89"/>
      <c r="I70" s="89"/>
      <c r="J70" s="91" t="str">
        <f t="shared" si="9"/>
        <v/>
      </c>
      <c r="K70" s="165" t="s">
        <v>343</v>
      </c>
      <c r="L70" s="43">
        <f t="shared" si="10"/>
        <v>19726.62302426</v>
      </c>
      <c r="M70" s="43">
        <f t="shared" si="10"/>
        <v>21512.588200481841</v>
      </c>
      <c r="N70" s="43">
        <f t="shared" si="10"/>
        <v>1785.9651762218418</v>
      </c>
      <c r="O70" s="37">
        <f t="shared" si="11"/>
        <v>9.0535778679677908E-2</v>
      </c>
      <c r="P70" s="20" t="s">
        <v>15</v>
      </c>
      <c r="Q70" s="153" t="s">
        <v>151</v>
      </c>
      <c r="R70" s="21">
        <v>19726.62302426</v>
      </c>
      <c r="S70" s="21">
        <v>21512.588200481841</v>
      </c>
      <c r="T70" s="18">
        <f t="shared" ref="T70:T94" si="13">S70-R70</f>
        <v>1785.9651762218418</v>
      </c>
      <c r="U70" s="22">
        <f t="shared" si="12"/>
        <v>9.0535778679677908E-2</v>
      </c>
      <c r="V70" s="1">
        <v>3130</v>
      </c>
    </row>
    <row r="71" spans="1:22" ht="18">
      <c r="A71" s="80"/>
      <c r="B71" s="83"/>
      <c r="C71" s="83"/>
      <c r="D71" s="83"/>
      <c r="E71" s="86" t="str">
        <f t="shared" si="8"/>
        <v/>
      </c>
      <c r="F71" s="107" t="s">
        <v>152</v>
      </c>
      <c r="G71" s="95">
        <f>SUM(L71:L74)</f>
        <v>85166.147465400005</v>
      </c>
      <c r="H71" s="95">
        <f>SUM(M71:M74)</f>
        <v>98859.399637925642</v>
      </c>
      <c r="I71" s="95">
        <f>SUM(N71:N74)</f>
        <v>13693.252172525637</v>
      </c>
      <c r="J71" s="98">
        <f t="shared" si="9"/>
        <v>0.16078280608018253</v>
      </c>
      <c r="K71" s="165" t="s">
        <v>344</v>
      </c>
      <c r="L71" s="43">
        <f t="shared" si="10"/>
        <v>8102.4705903300001</v>
      </c>
      <c r="M71" s="43">
        <f t="shared" si="10"/>
        <v>8287.6644331228927</v>
      </c>
      <c r="N71" s="43">
        <f t="shared" si="10"/>
        <v>185.19384279289261</v>
      </c>
      <c r="O71" s="37">
        <f t="shared" si="11"/>
        <v>2.2856465904845694E-2</v>
      </c>
      <c r="P71" s="20" t="s">
        <v>42</v>
      </c>
      <c r="Q71" s="153" t="s">
        <v>153</v>
      </c>
      <c r="R71" s="21">
        <v>8102.4705903300001</v>
      </c>
      <c r="S71" s="21">
        <v>8287.6644331228927</v>
      </c>
      <c r="T71" s="18">
        <f t="shared" si="13"/>
        <v>185.19384279289261</v>
      </c>
      <c r="U71" s="22">
        <f t="shared" si="12"/>
        <v>2.2856465904845694E-2</v>
      </c>
      <c r="V71" s="1">
        <v>3210</v>
      </c>
    </row>
    <row r="72" spans="1:22" ht="18">
      <c r="A72" s="80"/>
      <c r="B72" s="83"/>
      <c r="C72" s="83"/>
      <c r="D72" s="83"/>
      <c r="E72" s="86" t="str">
        <f t="shared" si="8"/>
        <v/>
      </c>
      <c r="F72" s="108"/>
      <c r="G72" s="96"/>
      <c r="H72" s="96"/>
      <c r="I72" s="96"/>
      <c r="J72" s="99" t="str">
        <f t="shared" si="9"/>
        <v/>
      </c>
      <c r="K72" s="165" t="s">
        <v>345</v>
      </c>
      <c r="L72" s="43">
        <f t="shared" si="10"/>
        <v>1001.98422498</v>
      </c>
      <c r="M72" s="43">
        <f t="shared" si="10"/>
        <v>965.10212342277032</v>
      </c>
      <c r="N72" s="43">
        <f t="shared" si="10"/>
        <v>-36.882101557229703</v>
      </c>
      <c r="O72" s="37">
        <f t="shared" si="11"/>
        <v>-3.6809064092766415E-2</v>
      </c>
      <c r="P72" s="20" t="s">
        <v>23</v>
      </c>
      <c r="Q72" s="153" t="s">
        <v>154</v>
      </c>
      <c r="R72" s="21">
        <v>1001.98422498</v>
      </c>
      <c r="S72" s="21">
        <v>965.10212342277032</v>
      </c>
      <c r="T72" s="18">
        <f t="shared" si="13"/>
        <v>-36.882101557229703</v>
      </c>
      <c r="U72" s="22">
        <f t="shared" si="12"/>
        <v>-3.6809064092766415E-2</v>
      </c>
      <c r="V72" s="1">
        <v>3220</v>
      </c>
    </row>
    <row r="73" spans="1:22" ht="18" customHeight="1">
      <c r="A73" s="80"/>
      <c r="B73" s="83"/>
      <c r="C73" s="83"/>
      <c r="D73" s="83"/>
      <c r="E73" s="86" t="str">
        <f t="shared" si="8"/>
        <v/>
      </c>
      <c r="F73" s="108"/>
      <c r="G73" s="96"/>
      <c r="H73" s="96"/>
      <c r="I73" s="96"/>
      <c r="J73" s="99" t="str">
        <f t="shared" si="9"/>
        <v/>
      </c>
      <c r="K73" s="166" t="s">
        <v>346</v>
      </c>
      <c r="L73" s="73">
        <f>SUM(R73:R74)</f>
        <v>76061.692650090001</v>
      </c>
      <c r="M73" s="73">
        <f>SUM(S73:S74)</f>
        <v>89606.633081379972</v>
      </c>
      <c r="N73" s="73">
        <f>SUM(T73:T74)</f>
        <v>13544.940431289975</v>
      </c>
      <c r="O73" s="78">
        <f t="shared" si="11"/>
        <v>0.1780783461341226</v>
      </c>
      <c r="P73" s="20" t="s">
        <v>13</v>
      </c>
      <c r="Q73" s="153" t="s">
        <v>155</v>
      </c>
      <c r="R73" s="21">
        <v>70936.423052269995</v>
      </c>
      <c r="S73" s="21">
        <v>82676.08864093812</v>
      </c>
      <c r="T73" s="18">
        <f t="shared" si="13"/>
        <v>11739.665588668126</v>
      </c>
      <c r="U73" s="22">
        <f t="shared" si="12"/>
        <v>0.16549559568316086</v>
      </c>
      <c r="V73" s="1">
        <v>3231</v>
      </c>
    </row>
    <row r="74" spans="1:22" ht="15.75" customHeight="1">
      <c r="A74" s="80"/>
      <c r="B74" s="83"/>
      <c r="C74" s="83"/>
      <c r="D74" s="83"/>
      <c r="E74" s="86" t="str">
        <f t="shared" si="8"/>
        <v/>
      </c>
      <c r="F74" s="109"/>
      <c r="G74" s="89"/>
      <c r="H74" s="89"/>
      <c r="I74" s="89"/>
      <c r="J74" s="91" t="str">
        <f t="shared" si="9"/>
        <v/>
      </c>
      <c r="K74" s="166"/>
      <c r="L74" s="75"/>
      <c r="M74" s="75"/>
      <c r="N74" s="75"/>
      <c r="O74" s="77" t="str">
        <f t="shared" si="11"/>
        <v/>
      </c>
      <c r="P74" s="20" t="s">
        <v>58</v>
      </c>
      <c r="Q74" s="153" t="s">
        <v>156</v>
      </c>
      <c r="R74" s="21">
        <v>5125.2695978199999</v>
      </c>
      <c r="S74" s="21">
        <v>6930.5444404418495</v>
      </c>
      <c r="T74" s="18">
        <f t="shared" si="13"/>
        <v>1805.2748426218495</v>
      </c>
      <c r="U74" s="22">
        <f t="shared" si="12"/>
        <v>0.35223022090188416</v>
      </c>
      <c r="V74" s="1">
        <v>3232</v>
      </c>
    </row>
    <row r="75" spans="1:22" ht="18">
      <c r="A75" s="80"/>
      <c r="B75" s="83"/>
      <c r="C75" s="83"/>
      <c r="D75" s="83"/>
      <c r="E75" s="86" t="str">
        <f t="shared" si="8"/>
        <v/>
      </c>
      <c r="F75" s="92" t="s">
        <v>157</v>
      </c>
      <c r="G75" s="95">
        <f>SUM(L75:L79)</f>
        <v>23162.019219460002</v>
      </c>
      <c r="H75" s="95">
        <f>SUM(M75:M79)</f>
        <v>26035.3872412212</v>
      </c>
      <c r="I75" s="95">
        <f>SUM(N75:N79)</f>
        <v>2873.3680217612023</v>
      </c>
      <c r="J75" s="98">
        <f t="shared" si="9"/>
        <v>0.12405516093118032</v>
      </c>
      <c r="K75" s="165" t="s">
        <v>347</v>
      </c>
      <c r="L75" s="43">
        <f t="shared" ref="L75:N76" si="14">SUM(R75)</f>
        <v>273.03369887000002</v>
      </c>
      <c r="M75" s="43">
        <f t="shared" si="14"/>
        <v>194.73462469877805</v>
      </c>
      <c r="N75" s="43">
        <f t="shared" si="14"/>
        <v>-78.299074171221974</v>
      </c>
      <c r="O75" s="37">
        <f t="shared" si="11"/>
        <v>-0.28677439633011248</v>
      </c>
      <c r="P75" s="44" t="s">
        <v>82</v>
      </c>
      <c r="Q75" s="153" t="s">
        <v>158</v>
      </c>
      <c r="R75" s="21">
        <v>273.03369887000002</v>
      </c>
      <c r="S75" s="21">
        <v>194.73462469877805</v>
      </c>
      <c r="T75" s="18">
        <f t="shared" si="13"/>
        <v>-78.299074171221974</v>
      </c>
      <c r="U75" s="22">
        <f t="shared" si="12"/>
        <v>-0.28677439633011248</v>
      </c>
      <c r="V75" s="1">
        <v>3310</v>
      </c>
    </row>
    <row r="76" spans="1:22" ht="18">
      <c r="A76" s="80"/>
      <c r="B76" s="83"/>
      <c r="C76" s="83"/>
      <c r="D76" s="83"/>
      <c r="E76" s="86" t="str">
        <f t="shared" si="8"/>
        <v/>
      </c>
      <c r="F76" s="93"/>
      <c r="G76" s="96"/>
      <c r="H76" s="96"/>
      <c r="I76" s="96"/>
      <c r="J76" s="99" t="str">
        <f t="shared" si="9"/>
        <v/>
      </c>
      <c r="K76" s="165" t="s">
        <v>348</v>
      </c>
      <c r="L76" s="43">
        <f t="shared" si="14"/>
        <v>2476.7513919900002</v>
      </c>
      <c r="M76" s="43">
        <f t="shared" si="14"/>
        <v>2854.3631375846885</v>
      </c>
      <c r="N76" s="43">
        <f t="shared" si="14"/>
        <v>377.61174559468827</v>
      </c>
      <c r="O76" s="37">
        <f t="shared" si="11"/>
        <v>0.15246251473438674</v>
      </c>
      <c r="P76" s="20" t="s">
        <v>9</v>
      </c>
      <c r="Q76" s="153" t="s">
        <v>159</v>
      </c>
      <c r="R76" s="21">
        <v>2476.7513919900002</v>
      </c>
      <c r="S76" s="21">
        <v>2854.3631375846885</v>
      </c>
      <c r="T76" s="18">
        <f t="shared" si="13"/>
        <v>377.61174559468827</v>
      </c>
      <c r="U76" s="22">
        <f t="shared" si="12"/>
        <v>0.15246251473438674</v>
      </c>
      <c r="V76" s="1">
        <v>3320</v>
      </c>
    </row>
    <row r="77" spans="1:22" ht="15.75" customHeight="1">
      <c r="A77" s="80"/>
      <c r="B77" s="83"/>
      <c r="C77" s="83"/>
      <c r="D77" s="83"/>
      <c r="E77" s="86" t="str">
        <f t="shared" si="8"/>
        <v/>
      </c>
      <c r="F77" s="93"/>
      <c r="G77" s="96"/>
      <c r="H77" s="96"/>
      <c r="I77" s="96"/>
      <c r="J77" s="99" t="str">
        <f t="shared" si="9"/>
        <v/>
      </c>
      <c r="K77" s="166" t="s">
        <v>349</v>
      </c>
      <c r="L77" s="73">
        <f>SUM(R77:R78)</f>
        <v>20412.234128600001</v>
      </c>
      <c r="M77" s="73">
        <f>SUM(S77:S78)</f>
        <v>22986.289478937735</v>
      </c>
      <c r="N77" s="73">
        <f>SUM(T77:T78)</f>
        <v>2574.0553503377359</v>
      </c>
      <c r="O77" s="78">
        <f t="shared" si="11"/>
        <v>0.12610355799962014</v>
      </c>
      <c r="P77" s="20" t="s">
        <v>25</v>
      </c>
      <c r="Q77" s="153" t="s">
        <v>160</v>
      </c>
      <c r="R77" s="21">
        <v>15778.953614309999</v>
      </c>
      <c r="S77" s="21">
        <v>15801.933271085838</v>
      </c>
      <c r="T77" s="18">
        <f t="shared" si="13"/>
        <v>22.979656775838521</v>
      </c>
      <c r="U77" s="22">
        <f t="shared" si="12"/>
        <v>1.4563485854345989E-3</v>
      </c>
      <c r="V77" s="1">
        <v>3331</v>
      </c>
    </row>
    <row r="78" spans="1:22" ht="15.75" customHeight="1">
      <c r="A78" s="80"/>
      <c r="B78" s="83"/>
      <c r="C78" s="83"/>
      <c r="D78" s="83"/>
      <c r="E78" s="86" t="str">
        <f t="shared" si="8"/>
        <v/>
      </c>
      <c r="F78" s="93"/>
      <c r="G78" s="96"/>
      <c r="H78" s="96"/>
      <c r="I78" s="96"/>
      <c r="J78" s="99" t="str">
        <f t="shared" si="9"/>
        <v/>
      </c>
      <c r="K78" s="166"/>
      <c r="L78" s="75"/>
      <c r="M78" s="75"/>
      <c r="N78" s="75"/>
      <c r="O78" s="77" t="str">
        <f t="shared" si="11"/>
        <v/>
      </c>
      <c r="P78" s="20" t="s">
        <v>11</v>
      </c>
      <c r="Q78" s="153" t="s">
        <v>161</v>
      </c>
      <c r="R78" s="21">
        <v>4633.2805142899997</v>
      </c>
      <c r="S78" s="21">
        <v>7184.3562078518971</v>
      </c>
      <c r="T78" s="18">
        <f t="shared" si="13"/>
        <v>2551.0756935618974</v>
      </c>
      <c r="U78" s="22">
        <f t="shared" si="12"/>
        <v>0.55059815301358295</v>
      </c>
      <c r="V78" s="1">
        <v>3332</v>
      </c>
    </row>
    <row r="79" spans="1:22" ht="18.75" thickBot="1">
      <c r="A79" s="81"/>
      <c r="B79" s="84"/>
      <c r="C79" s="84"/>
      <c r="D79" s="84"/>
      <c r="E79" s="87" t="str">
        <f t="shared" si="8"/>
        <v/>
      </c>
      <c r="F79" s="94"/>
      <c r="G79" s="97"/>
      <c r="H79" s="97"/>
      <c r="I79" s="97"/>
      <c r="J79" s="100" t="str">
        <f t="shared" si="9"/>
        <v/>
      </c>
      <c r="K79" s="167" t="s">
        <v>350</v>
      </c>
      <c r="L79" s="45">
        <f t="shared" ref="L79:N81" si="15">SUM(R79)</f>
        <v>0</v>
      </c>
      <c r="M79" s="45">
        <f t="shared" si="15"/>
        <v>0</v>
      </c>
      <c r="N79" s="45">
        <f t="shared" si="15"/>
        <v>0</v>
      </c>
      <c r="O79" s="46" t="str">
        <f t="shared" si="11"/>
        <v/>
      </c>
      <c r="P79" s="28" t="s">
        <v>163</v>
      </c>
      <c r="Q79" s="154" t="s">
        <v>162</v>
      </c>
      <c r="R79" s="29">
        <v>0</v>
      </c>
      <c r="S79" s="29"/>
      <c r="T79" s="30">
        <f t="shared" si="13"/>
        <v>0</v>
      </c>
      <c r="U79" s="31" t="str">
        <f t="shared" si="12"/>
        <v/>
      </c>
      <c r="V79" s="1">
        <v>3340</v>
      </c>
    </row>
    <row r="80" spans="1:22" ht="21" customHeight="1">
      <c r="A80" s="79" t="s">
        <v>164</v>
      </c>
      <c r="B80" s="82">
        <f>SUM(G80:G85)</f>
        <v>25608.203621969998</v>
      </c>
      <c r="C80" s="82">
        <f>SUM(H80:H85)</f>
        <v>25467.783292560031</v>
      </c>
      <c r="D80" s="82">
        <f>SUM(I80:I85)</f>
        <v>-140.42032940996805</v>
      </c>
      <c r="E80" s="85">
        <f t="shared" si="8"/>
        <v>-5.4834119363803202E-3</v>
      </c>
      <c r="F80" s="102" t="s">
        <v>165</v>
      </c>
      <c r="G80" s="88">
        <f>SUM(L80:L81)</f>
        <v>7722.0197938199999</v>
      </c>
      <c r="H80" s="88">
        <f>SUM(M80:M81)</f>
        <v>7621.0069404029609</v>
      </c>
      <c r="I80" s="88">
        <f>SUM(N80:N81)</f>
        <v>-101.01285341703905</v>
      </c>
      <c r="J80" s="90">
        <f t="shared" si="9"/>
        <v>-1.3081144067758092E-2</v>
      </c>
      <c r="K80" s="168" t="s">
        <v>351</v>
      </c>
      <c r="L80" s="47">
        <f t="shared" si="15"/>
        <v>7712.2536735100002</v>
      </c>
      <c r="M80" s="47">
        <f t="shared" si="15"/>
        <v>7574.4616915904062</v>
      </c>
      <c r="N80" s="47">
        <f t="shared" si="15"/>
        <v>-137.79198191959404</v>
      </c>
      <c r="O80" s="48">
        <f t="shared" si="11"/>
        <v>-1.7866629879263574E-2</v>
      </c>
      <c r="P80" s="34" t="s">
        <v>79</v>
      </c>
      <c r="Q80" s="152" t="s">
        <v>166</v>
      </c>
      <c r="R80" s="17">
        <v>7712.2536735100002</v>
      </c>
      <c r="S80" s="17">
        <v>7574.4616915904062</v>
      </c>
      <c r="T80" s="18">
        <f t="shared" si="13"/>
        <v>-137.79198191959404</v>
      </c>
      <c r="U80" s="35">
        <f t="shared" si="12"/>
        <v>-1.7866629879263574E-2</v>
      </c>
      <c r="V80" s="1">
        <v>4110</v>
      </c>
    </row>
    <row r="81" spans="1:22" ht="19.5" customHeight="1">
      <c r="A81" s="80"/>
      <c r="B81" s="83"/>
      <c r="C81" s="83"/>
      <c r="D81" s="83"/>
      <c r="E81" s="86" t="str">
        <f t="shared" si="8"/>
        <v/>
      </c>
      <c r="F81" s="101"/>
      <c r="G81" s="89"/>
      <c r="H81" s="89"/>
      <c r="I81" s="89"/>
      <c r="J81" s="91" t="str">
        <f t="shared" si="9"/>
        <v/>
      </c>
      <c r="K81" s="165" t="s">
        <v>352</v>
      </c>
      <c r="L81" s="43">
        <f t="shared" si="15"/>
        <v>9.7661203099999998</v>
      </c>
      <c r="M81" s="43">
        <f t="shared" si="15"/>
        <v>46.545248812554988</v>
      </c>
      <c r="N81" s="43">
        <f t="shared" si="15"/>
        <v>36.77912850255499</v>
      </c>
      <c r="O81" s="37">
        <f t="shared" si="11"/>
        <v>3.7659917485242396</v>
      </c>
      <c r="P81" s="20" t="s">
        <v>74</v>
      </c>
      <c r="Q81" s="153" t="s">
        <v>167</v>
      </c>
      <c r="R81" s="21">
        <v>9.7661203099999998</v>
      </c>
      <c r="S81" s="21">
        <v>46.545248812554988</v>
      </c>
      <c r="T81" s="18">
        <f t="shared" si="13"/>
        <v>36.77912850255499</v>
      </c>
      <c r="U81" s="22">
        <f t="shared" si="12"/>
        <v>3.7659917485242396</v>
      </c>
      <c r="V81" s="1">
        <v>4120</v>
      </c>
    </row>
    <row r="82" spans="1:22" ht="19.5" customHeight="1">
      <c r="A82" s="80"/>
      <c r="B82" s="83"/>
      <c r="C82" s="83"/>
      <c r="D82" s="83"/>
      <c r="E82" s="86" t="str">
        <f t="shared" si="8"/>
        <v/>
      </c>
      <c r="F82" s="92" t="s">
        <v>168</v>
      </c>
      <c r="G82" s="95">
        <f>SUM(L82:L85)</f>
        <v>17886.183828149999</v>
      </c>
      <c r="H82" s="95">
        <f>SUM(M82:M85)</f>
        <v>17846.776352157071</v>
      </c>
      <c r="I82" s="95">
        <f>SUM(N82:N85)</f>
        <v>-39.407475992928994</v>
      </c>
      <c r="J82" s="98">
        <f t="shared" si="9"/>
        <v>-2.2032355460256379E-3</v>
      </c>
      <c r="K82" s="166" t="s">
        <v>353</v>
      </c>
      <c r="L82" s="73">
        <f>SUM(R82:R84)</f>
        <v>16498.024578009998</v>
      </c>
      <c r="M82" s="73">
        <f>SUM(S82:S84)</f>
        <v>16503.355914676071</v>
      </c>
      <c r="N82" s="73">
        <f>SUM(T82:T84)</f>
        <v>5.3313366660711381</v>
      </c>
      <c r="O82" s="78">
        <f t="shared" si="11"/>
        <v>3.2315000143576022E-4</v>
      </c>
      <c r="P82" s="20" t="s">
        <v>83</v>
      </c>
      <c r="Q82" s="153" t="s">
        <v>169</v>
      </c>
      <c r="R82" s="21">
        <v>1581.95187704</v>
      </c>
      <c r="S82" s="21">
        <v>1743.2510675157293</v>
      </c>
      <c r="T82" s="18">
        <f t="shared" si="13"/>
        <v>161.29919047572935</v>
      </c>
      <c r="U82" s="22">
        <f t="shared" si="12"/>
        <v>0.10196213476325036</v>
      </c>
      <c r="V82" s="1">
        <v>4211</v>
      </c>
    </row>
    <row r="83" spans="1:22" ht="17.25" customHeight="1">
      <c r="A83" s="80"/>
      <c r="B83" s="83"/>
      <c r="C83" s="83"/>
      <c r="D83" s="83"/>
      <c r="E83" s="86" t="str">
        <f t="shared" si="8"/>
        <v/>
      </c>
      <c r="F83" s="93"/>
      <c r="G83" s="96"/>
      <c r="H83" s="96"/>
      <c r="I83" s="96"/>
      <c r="J83" s="99" t="str">
        <f t="shared" si="9"/>
        <v/>
      </c>
      <c r="K83" s="166"/>
      <c r="L83" s="74"/>
      <c r="M83" s="74"/>
      <c r="N83" s="74"/>
      <c r="O83" s="76" t="str">
        <f t="shared" si="11"/>
        <v/>
      </c>
      <c r="P83" s="20" t="s">
        <v>85</v>
      </c>
      <c r="Q83" s="153" t="s">
        <v>170</v>
      </c>
      <c r="R83" s="21">
        <v>14577.382732139999</v>
      </c>
      <c r="S83" s="21">
        <v>14405.21615221176</v>
      </c>
      <c r="T83" s="18">
        <f t="shared" si="13"/>
        <v>-172.16657992823821</v>
      </c>
      <c r="U83" s="22">
        <f t="shared" si="12"/>
        <v>-1.1810527520049801E-2</v>
      </c>
      <c r="V83" s="1">
        <v>4212</v>
      </c>
    </row>
    <row r="84" spans="1:22" ht="17.25" customHeight="1">
      <c r="A84" s="80"/>
      <c r="B84" s="83"/>
      <c r="C84" s="83"/>
      <c r="D84" s="83"/>
      <c r="E84" s="86" t="str">
        <f t="shared" si="8"/>
        <v/>
      </c>
      <c r="F84" s="93"/>
      <c r="G84" s="96"/>
      <c r="H84" s="96"/>
      <c r="I84" s="96"/>
      <c r="J84" s="99" t="str">
        <f t="shared" si="9"/>
        <v/>
      </c>
      <c r="K84" s="166"/>
      <c r="L84" s="75"/>
      <c r="M84" s="75"/>
      <c r="N84" s="75"/>
      <c r="O84" s="77" t="str">
        <f t="shared" si="11"/>
        <v/>
      </c>
      <c r="P84" s="20" t="s">
        <v>92</v>
      </c>
      <c r="Q84" s="153" t="s">
        <v>171</v>
      </c>
      <c r="R84" s="21">
        <v>338.68996883</v>
      </c>
      <c r="S84" s="21">
        <v>354.88869494858</v>
      </c>
      <c r="T84" s="18">
        <f t="shared" si="13"/>
        <v>16.198726118579998</v>
      </c>
      <c r="U84" s="22">
        <f t="shared" si="12"/>
        <v>4.7827593402126084E-2</v>
      </c>
      <c r="V84" s="1">
        <v>4213</v>
      </c>
    </row>
    <row r="85" spans="1:22" ht="21.75" customHeight="1" thickBot="1">
      <c r="A85" s="81"/>
      <c r="B85" s="84"/>
      <c r="C85" s="84"/>
      <c r="D85" s="84"/>
      <c r="E85" s="87" t="str">
        <f t="shared" si="8"/>
        <v/>
      </c>
      <c r="F85" s="94"/>
      <c r="G85" s="97"/>
      <c r="H85" s="97"/>
      <c r="I85" s="97"/>
      <c r="J85" s="100" t="str">
        <f t="shared" si="9"/>
        <v/>
      </c>
      <c r="K85" s="167" t="s">
        <v>354</v>
      </c>
      <c r="L85" s="45">
        <f>SUM(R85)</f>
        <v>1388.15925014</v>
      </c>
      <c r="M85" s="45">
        <f>SUM(S85)</f>
        <v>1343.4204374809999</v>
      </c>
      <c r="N85" s="45">
        <f>SUM(T85)</f>
        <v>-44.738812659000132</v>
      </c>
      <c r="O85" s="46">
        <f t="shared" si="11"/>
        <v>-3.22288762290696E-2</v>
      </c>
      <c r="P85" s="28" t="s">
        <v>90</v>
      </c>
      <c r="Q85" s="154" t="s">
        <v>172</v>
      </c>
      <c r="R85" s="29">
        <v>1388.15925014</v>
      </c>
      <c r="S85" s="29">
        <v>1343.4204374809999</v>
      </c>
      <c r="T85" s="30">
        <f t="shared" si="13"/>
        <v>-44.738812659000132</v>
      </c>
      <c r="U85" s="31">
        <f t="shared" si="12"/>
        <v>-3.22288762290696E-2</v>
      </c>
      <c r="V85" s="1">
        <v>4220</v>
      </c>
    </row>
    <row r="86" spans="1:22" ht="15.75" customHeight="1">
      <c r="A86" s="79" t="s">
        <v>173</v>
      </c>
      <c r="B86" s="82">
        <f>SUM(G86:G94)</f>
        <v>55192.580351660006</v>
      </c>
      <c r="C86" s="82">
        <f>SUM(H86:H94)</f>
        <v>65078.355012223219</v>
      </c>
      <c r="D86" s="82">
        <f>SUM(I86:I94)</f>
        <v>9885.7746605632128</v>
      </c>
      <c r="E86" s="85">
        <f t="shared" si="8"/>
        <v>0.17911419610346016</v>
      </c>
      <c r="F86" s="93" t="s">
        <v>174</v>
      </c>
      <c r="G86" s="96">
        <f>SUM(L86:L93)</f>
        <v>55192.580351660006</v>
      </c>
      <c r="H86" s="96">
        <f>SUM(M86:M93)</f>
        <v>65078.355012223219</v>
      </c>
      <c r="I86" s="96">
        <f>SUM(N86:N93)</f>
        <v>9885.7746605632128</v>
      </c>
      <c r="J86" s="99">
        <f t="shared" si="9"/>
        <v>0.17911419610346016</v>
      </c>
      <c r="K86" s="169" t="s">
        <v>175</v>
      </c>
      <c r="L86" s="74">
        <f>SUM(R86:R89)</f>
        <v>50457.043862450009</v>
      </c>
      <c r="M86" s="74">
        <f>SUM(S86:S89)</f>
        <v>57969.896901754233</v>
      </c>
      <c r="N86" s="74">
        <f>SUM(T86:T89)</f>
        <v>7512.8530393042292</v>
      </c>
      <c r="O86" s="76">
        <f t="shared" si="11"/>
        <v>0.14889602053946868</v>
      </c>
      <c r="P86" s="49" t="s">
        <v>10</v>
      </c>
      <c r="Q86" s="152" t="s">
        <v>176</v>
      </c>
      <c r="R86" s="50">
        <v>22617.17967374</v>
      </c>
      <c r="S86" s="50">
        <v>20070.133460593694</v>
      </c>
      <c r="T86" s="18">
        <f t="shared" si="13"/>
        <v>-2547.0462131463064</v>
      </c>
      <c r="U86" s="35">
        <f t="shared" si="12"/>
        <v>-0.11261555374667651</v>
      </c>
      <c r="V86" s="1">
        <v>5111</v>
      </c>
    </row>
    <row r="87" spans="1:22" ht="15.75" customHeight="1">
      <c r="A87" s="80"/>
      <c r="B87" s="83"/>
      <c r="C87" s="83"/>
      <c r="D87" s="83"/>
      <c r="E87" s="86" t="str">
        <f t="shared" si="8"/>
        <v/>
      </c>
      <c r="F87" s="93"/>
      <c r="G87" s="96"/>
      <c r="H87" s="96"/>
      <c r="I87" s="96"/>
      <c r="J87" s="99" t="str">
        <f t="shared" si="9"/>
        <v/>
      </c>
      <c r="K87" s="170"/>
      <c r="L87" s="74"/>
      <c r="M87" s="74"/>
      <c r="N87" s="74"/>
      <c r="O87" s="76" t="str">
        <f t="shared" si="11"/>
        <v/>
      </c>
      <c r="P87" s="51" t="s">
        <v>14</v>
      </c>
      <c r="Q87" s="153" t="s">
        <v>177</v>
      </c>
      <c r="R87" s="21">
        <v>13697.566477300001</v>
      </c>
      <c r="S87" s="21">
        <v>17430.526965387711</v>
      </c>
      <c r="T87" s="18">
        <f t="shared" si="13"/>
        <v>3732.9604880877105</v>
      </c>
      <c r="U87" s="22">
        <f t="shared" si="12"/>
        <v>0.27252727659866294</v>
      </c>
      <c r="V87" s="1">
        <v>5112</v>
      </c>
    </row>
    <row r="88" spans="1:22" ht="15.75" customHeight="1">
      <c r="A88" s="80"/>
      <c r="B88" s="83"/>
      <c r="C88" s="83"/>
      <c r="D88" s="83"/>
      <c r="E88" s="86" t="str">
        <f t="shared" si="8"/>
        <v/>
      </c>
      <c r="F88" s="93"/>
      <c r="G88" s="96"/>
      <c r="H88" s="96"/>
      <c r="I88" s="96"/>
      <c r="J88" s="99" t="str">
        <f t="shared" si="9"/>
        <v/>
      </c>
      <c r="K88" s="170"/>
      <c r="L88" s="74"/>
      <c r="M88" s="74"/>
      <c r="N88" s="74"/>
      <c r="O88" s="76" t="str">
        <f t="shared" si="11"/>
        <v/>
      </c>
      <c r="P88" s="51" t="s">
        <v>18</v>
      </c>
      <c r="Q88" s="153" t="s">
        <v>178</v>
      </c>
      <c r="R88" s="21">
        <v>3880.9221994000004</v>
      </c>
      <c r="S88" s="21">
        <v>5164.4362969378917</v>
      </c>
      <c r="T88" s="18">
        <f t="shared" si="13"/>
        <v>1283.5140975378913</v>
      </c>
      <c r="U88" s="22">
        <f t="shared" si="12"/>
        <v>0.33072399589363721</v>
      </c>
      <c r="V88" s="1">
        <v>5113</v>
      </c>
    </row>
    <row r="89" spans="1:22" ht="15.75" customHeight="1">
      <c r="A89" s="80"/>
      <c r="B89" s="83"/>
      <c r="C89" s="83"/>
      <c r="D89" s="83"/>
      <c r="E89" s="86" t="str">
        <f t="shared" si="8"/>
        <v/>
      </c>
      <c r="F89" s="93"/>
      <c r="G89" s="96"/>
      <c r="H89" s="96"/>
      <c r="I89" s="96"/>
      <c r="J89" s="99" t="str">
        <f t="shared" si="9"/>
        <v/>
      </c>
      <c r="K89" s="170"/>
      <c r="L89" s="75"/>
      <c r="M89" s="75"/>
      <c r="N89" s="75"/>
      <c r="O89" s="77" t="str">
        <f t="shared" si="11"/>
        <v/>
      </c>
      <c r="P89" s="51" t="s">
        <v>75</v>
      </c>
      <c r="Q89" s="153" t="s">
        <v>179</v>
      </c>
      <c r="R89" s="21">
        <v>10261.375512010001</v>
      </c>
      <c r="S89" s="21">
        <v>15304.800178834936</v>
      </c>
      <c r="T89" s="18">
        <f t="shared" si="13"/>
        <v>5043.4246668249343</v>
      </c>
      <c r="U89" s="22">
        <f t="shared" si="12"/>
        <v>0.49149596571357002</v>
      </c>
      <c r="V89" s="1">
        <v>5114</v>
      </c>
    </row>
    <row r="90" spans="1:22" ht="15.75" customHeight="1">
      <c r="A90" s="80"/>
      <c r="B90" s="83"/>
      <c r="C90" s="83"/>
      <c r="D90" s="83"/>
      <c r="E90" s="86" t="str">
        <f t="shared" si="8"/>
        <v/>
      </c>
      <c r="F90" s="93"/>
      <c r="G90" s="96"/>
      <c r="H90" s="96"/>
      <c r="I90" s="96"/>
      <c r="J90" s="99" t="str">
        <f t="shared" si="9"/>
        <v/>
      </c>
      <c r="K90" s="170" t="s">
        <v>180</v>
      </c>
      <c r="L90" s="73">
        <f>SUM(R90:R93)</f>
        <v>4735.5364892099997</v>
      </c>
      <c r="M90" s="73">
        <f>SUM(S90:S93)</f>
        <v>7108.4581104689833</v>
      </c>
      <c r="N90" s="73">
        <f>SUM(T90:T93)</f>
        <v>2372.9216212589836</v>
      </c>
      <c r="O90" s="78">
        <f t="shared" si="11"/>
        <v>0.50108823502167621</v>
      </c>
      <c r="P90" s="51" t="s">
        <v>43</v>
      </c>
      <c r="Q90" s="153" t="s">
        <v>181</v>
      </c>
      <c r="R90" s="21">
        <v>258.74504396999998</v>
      </c>
      <c r="S90" s="21">
        <v>305.93541393504995</v>
      </c>
      <c r="T90" s="18">
        <f t="shared" si="13"/>
        <v>47.190369965049968</v>
      </c>
      <c r="U90" s="22">
        <f t="shared" si="12"/>
        <v>0.1823817347029898</v>
      </c>
      <c r="V90" s="1">
        <v>5121</v>
      </c>
    </row>
    <row r="91" spans="1:22" ht="15.75" customHeight="1">
      <c r="A91" s="80"/>
      <c r="B91" s="83"/>
      <c r="C91" s="83"/>
      <c r="D91" s="83"/>
      <c r="E91" s="86" t="str">
        <f t="shared" si="8"/>
        <v/>
      </c>
      <c r="F91" s="93"/>
      <c r="G91" s="96"/>
      <c r="H91" s="96"/>
      <c r="I91" s="96"/>
      <c r="J91" s="99" t="str">
        <f t="shared" si="9"/>
        <v/>
      </c>
      <c r="K91" s="170"/>
      <c r="L91" s="74"/>
      <c r="M91" s="74"/>
      <c r="N91" s="74"/>
      <c r="O91" s="76" t="str">
        <f t="shared" si="11"/>
        <v/>
      </c>
      <c r="P91" s="51" t="s">
        <v>21</v>
      </c>
      <c r="Q91" s="153" t="s">
        <v>182</v>
      </c>
      <c r="R91" s="21">
        <v>328.69110440000003</v>
      </c>
      <c r="S91" s="21">
        <v>458.17646859458108</v>
      </c>
      <c r="T91" s="18">
        <f t="shared" si="13"/>
        <v>129.48536419458105</v>
      </c>
      <c r="U91" s="22">
        <f t="shared" si="12"/>
        <v>0.39394240507648204</v>
      </c>
      <c r="V91" s="1">
        <v>5122</v>
      </c>
    </row>
    <row r="92" spans="1:22" ht="15.75" customHeight="1">
      <c r="A92" s="80"/>
      <c r="B92" s="83"/>
      <c r="C92" s="83"/>
      <c r="D92" s="83"/>
      <c r="E92" s="86" t="str">
        <f t="shared" si="8"/>
        <v/>
      </c>
      <c r="F92" s="93"/>
      <c r="G92" s="96"/>
      <c r="H92" s="96"/>
      <c r="I92" s="96"/>
      <c r="J92" s="99" t="str">
        <f t="shared" si="9"/>
        <v/>
      </c>
      <c r="K92" s="170"/>
      <c r="L92" s="74"/>
      <c r="M92" s="74"/>
      <c r="N92" s="74"/>
      <c r="O92" s="76" t="str">
        <f t="shared" si="11"/>
        <v/>
      </c>
      <c r="P92" s="51" t="s">
        <v>48</v>
      </c>
      <c r="Q92" s="153" t="s">
        <v>183</v>
      </c>
      <c r="R92" s="21">
        <v>3750.7033094899998</v>
      </c>
      <c r="S92" s="21">
        <v>5931.8865078867993</v>
      </c>
      <c r="T92" s="18">
        <f t="shared" si="13"/>
        <v>2181.1831983967995</v>
      </c>
      <c r="U92" s="22">
        <f t="shared" si="12"/>
        <v>0.58153978558580921</v>
      </c>
      <c r="V92" s="1">
        <v>5123</v>
      </c>
    </row>
    <row r="93" spans="1:22" ht="15.75" customHeight="1">
      <c r="A93" s="80"/>
      <c r="B93" s="83"/>
      <c r="C93" s="83"/>
      <c r="D93" s="83"/>
      <c r="E93" s="86" t="str">
        <f t="shared" si="8"/>
        <v/>
      </c>
      <c r="F93" s="101"/>
      <c r="G93" s="89"/>
      <c r="H93" s="89"/>
      <c r="I93" s="89"/>
      <c r="J93" s="91" t="str">
        <f t="shared" si="9"/>
        <v/>
      </c>
      <c r="K93" s="170"/>
      <c r="L93" s="75"/>
      <c r="M93" s="75"/>
      <c r="N93" s="75"/>
      <c r="O93" s="77" t="str">
        <f t="shared" si="11"/>
        <v/>
      </c>
      <c r="P93" s="51" t="s">
        <v>61</v>
      </c>
      <c r="Q93" s="153" t="s">
        <v>320</v>
      </c>
      <c r="R93" s="21">
        <v>397.39703135000002</v>
      </c>
      <c r="S93" s="21">
        <v>412.45972005255294</v>
      </c>
      <c r="T93" s="18">
        <f t="shared" si="13"/>
        <v>15.062688702552919</v>
      </c>
      <c r="U93" s="22">
        <f t="shared" si="12"/>
        <v>3.7903374998508071E-2</v>
      </c>
      <c r="V93" s="1">
        <v>5124</v>
      </c>
    </row>
    <row r="94" spans="1:22" ht="21" thickBot="1">
      <c r="A94" s="81"/>
      <c r="B94" s="84"/>
      <c r="C94" s="84"/>
      <c r="D94" s="84"/>
      <c r="E94" s="87" t="str">
        <f t="shared" si="8"/>
        <v/>
      </c>
      <c r="F94" s="52" t="s">
        <v>184</v>
      </c>
      <c r="G94" s="53">
        <f>L94</f>
        <v>0</v>
      </c>
      <c r="H94" s="53">
        <f>M94</f>
        <v>0</v>
      </c>
      <c r="I94" s="53">
        <f>N94</f>
        <v>0</v>
      </c>
      <c r="J94" s="54" t="str">
        <f t="shared" si="9"/>
        <v/>
      </c>
      <c r="K94" s="167" t="s">
        <v>185</v>
      </c>
      <c r="L94" s="45">
        <f>R94</f>
        <v>0</v>
      </c>
      <c r="M94" s="45">
        <f>S94</f>
        <v>0</v>
      </c>
      <c r="N94" s="45">
        <f>T94</f>
        <v>0</v>
      </c>
      <c r="O94" s="46" t="str">
        <f t="shared" si="11"/>
        <v/>
      </c>
      <c r="P94" s="55" t="s">
        <v>186</v>
      </c>
      <c r="Q94" s="154" t="s">
        <v>321</v>
      </c>
      <c r="R94" s="29">
        <v>0</v>
      </c>
      <c r="S94" s="29">
        <v>0</v>
      </c>
      <c r="T94" s="56">
        <f t="shared" si="13"/>
        <v>0</v>
      </c>
      <c r="U94" s="31" t="str">
        <f t="shared" si="12"/>
        <v/>
      </c>
      <c r="V94" s="1">
        <v>5211</v>
      </c>
    </row>
    <row r="95" spans="1:22" s="68" customFormat="1" ht="23.25">
      <c r="A95" s="57"/>
      <c r="B95" s="58">
        <f>SUM(B5:B94)</f>
        <v>2244833.67546609</v>
      </c>
      <c r="C95" s="58">
        <f>SUM(C5:C94)</f>
        <v>2244817.2772405604</v>
      </c>
      <c r="D95" s="58">
        <f>SUM(D5:D94)</f>
        <v>-16.398225529217598</v>
      </c>
      <c r="E95" s="59"/>
      <c r="F95" s="60"/>
      <c r="G95" s="61">
        <f>SUM(G5:G94)</f>
        <v>2244833.67546609</v>
      </c>
      <c r="H95" s="61">
        <f>SUM(H5:H94)</f>
        <v>2244817.2772405604</v>
      </c>
      <c r="I95" s="61">
        <f>SUM(I5:I94)</f>
        <v>-16.398225529224874</v>
      </c>
      <c r="J95" s="62"/>
      <c r="K95" s="60"/>
      <c r="L95" s="63">
        <f>SUM(L5:L94)</f>
        <v>2244833.6754660904</v>
      </c>
      <c r="M95" s="63">
        <f>SUM(M5:M94)</f>
        <v>2244817.2772405604</v>
      </c>
      <c r="N95" s="63">
        <f>SUM(N5:N94)</f>
        <v>-16.398225529235788</v>
      </c>
      <c r="O95" s="64"/>
      <c r="P95" s="60"/>
      <c r="Q95" s="65"/>
      <c r="R95" s="66">
        <f>SUM(R5:R94)</f>
        <v>2244833.67546609</v>
      </c>
      <c r="S95" s="66">
        <f>SUM(S5:S94)</f>
        <v>2244817.2772405613</v>
      </c>
      <c r="T95" s="63">
        <f>SUM(T5:T94)</f>
        <v>-16.398225529221122</v>
      </c>
      <c r="U95" s="67"/>
    </row>
    <row r="97" spans="1:19">
      <c r="D97" s="8"/>
      <c r="G97" s="71"/>
    </row>
    <row r="98" spans="1:19" ht="18">
      <c r="A98" s="69" t="s">
        <v>316</v>
      </c>
      <c r="D98" s="70">
        <v>87358</v>
      </c>
    </row>
    <row r="99" spans="1:19" ht="18">
      <c r="A99" s="69" t="s">
        <v>317</v>
      </c>
      <c r="D99" s="70">
        <v>399422</v>
      </c>
      <c r="S99" s="72"/>
    </row>
    <row r="100" spans="1:19">
      <c r="B100" s="7"/>
      <c r="C100" s="7"/>
    </row>
  </sheetData>
  <mergeCells count="200">
    <mergeCell ref="O9:O14"/>
    <mergeCell ref="K15:K23"/>
    <mergeCell ref="L15:L23"/>
    <mergeCell ref="M15:M23"/>
    <mergeCell ref="N15:N23"/>
    <mergeCell ref="A1:U1"/>
    <mergeCell ref="A2:O2"/>
    <mergeCell ref="Q2:U2"/>
    <mergeCell ref="A3:A4"/>
    <mergeCell ref="D3:E3"/>
    <mergeCell ref="F3:F4"/>
    <mergeCell ref="I3:J3"/>
    <mergeCell ref="K3:K4"/>
    <mergeCell ref="N3:O3"/>
    <mergeCell ref="Q3:Q4"/>
    <mergeCell ref="T3:U3"/>
    <mergeCell ref="A5:A48"/>
    <mergeCell ref="F5:F8"/>
    <mergeCell ref="G5:G8"/>
    <mergeCell ref="H5:H8"/>
    <mergeCell ref="I5:I8"/>
    <mergeCell ref="F30:F36"/>
    <mergeCell ref="G30:G36"/>
    <mergeCell ref="H30:H36"/>
    <mergeCell ref="I30:I36"/>
    <mergeCell ref="O15:O23"/>
    <mergeCell ref="O7:O8"/>
    <mergeCell ref="F9:F29"/>
    <mergeCell ref="G9:G29"/>
    <mergeCell ref="H9:H29"/>
    <mergeCell ref="I9:I29"/>
    <mergeCell ref="J9:J29"/>
    <mergeCell ref="K9:K14"/>
    <mergeCell ref="L9:L14"/>
    <mergeCell ref="M9:M14"/>
    <mergeCell ref="N9:N14"/>
    <mergeCell ref="J5:J8"/>
    <mergeCell ref="K5:K6"/>
    <mergeCell ref="L5:L6"/>
    <mergeCell ref="M5:M6"/>
    <mergeCell ref="N5:N6"/>
    <mergeCell ref="O5:O6"/>
    <mergeCell ref="K7:K8"/>
    <mergeCell ref="L7:L8"/>
    <mergeCell ref="M7:M8"/>
    <mergeCell ref="N7:N8"/>
    <mergeCell ref="M24:M26"/>
    <mergeCell ref="N24:N26"/>
    <mergeCell ref="O24:O26"/>
    <mergeCell ref="J30:J36"/>
    <mergeCell ref="K30:K31"/>
    <mergeCell ref="K35:K36"/>
    <mergeCell ref="K24:K26"/>
    <mergeCell ref="L24:L26"/>
    <mergeCell ref="L30:L31"/>
    <mergeCell ref="M30:M31"/>
    <mergeCell ref="N30:N31"/>
    <mergeCell ref="O30:O31"/>
    <mergeCell ref="K32:K34"/>
    <mergeCell ref="L32:L34"/>
    <mergeCell ref="M32:M34"/>
    <mergeCell ref="N32:N34"/>
    <mergeCell ref="O32:O34"/>
    <mergeCell ref="L27:L29"/>
    <mergeCell ref="M27:M29"/>
    <mergeCell ref="N27:N29"/>
    <mergeCell ref="O27:O29"/>
    <mergeCell ref="K27:K29"/>
    <mergeCell ref="O37:O39"/>
    <mergeCell ref="K40:K47"/>
    <mergeCell ref="L40:L47"/>
    <mergeCell ref="M40:M47"/>
    <mergeCell ref="N40:N47"/>
    <mergeCell ref="O40:O47"/>
    <mergeCell ref="L35:L36"/>
    <mergeCell ref="M35:M36"/>
    <mergeCell ref="N35:N36"/>
    <mergeCell ref="O35:O36"/>
    <mergeCell ref="K37:K39"/>
    <mergeCell ref="A49:A62"/>
    <mergeCell ref="B49:B62"/>
    <mergeCell ref="C49:C62"/>
    <mergeCell ref="D49:D62"/>
    <mergeCell ref="E49:E62"/>
    <mergeCell ref="F49:F53"/>
    <mergeCell ref="L37:L39"/>
    <mergeCell ref="M37:M39"/>
    <mergeCell ref="N37:N39"/>
    <mergeCell ref="F37:F48"/>
    <mergeCell ref="G37:G48"/>
    <mergeCell ref="H37:H48"/>
    <mergeCell ref="I37:I48"/>
    <mergeCell ref="J37:J48"/>
    <mergeCell ref="M57:M58"/>
    <mergeCell ref="N57:N58"/>
    <mergeCell ref="B5:B45"/>
    <mergeCell ref="B46:B48"/>
    <mergeCell ref="C46:C48"/>
    <mergeCell ref="C5:C45"/>
    <mergeCell ref="D46:D48"/>
    <mergeCell ref="D5:D45"/>
    <mergeCell ref="E46:E48"/>
    <mergeCell ref="E5:E45"/>
    <mergeCell ref="O57:O58"/>
    <mergeCell ref="F60:F62"/>
    <mergeCell ref="G60:G62"/>
    <mergeCell ref="H60:H62"/>
    <mergeCell ref="I60:I62"/>
    <mergeCell ref="J60:J62"/>
    <mergeCell ref="M50:M52"/>
    <mergeCell ref="N50:N52"/>
    <mergeCell ref="O50:O52"/>
    <mergeCell ref="F54:F58"/>
    <mergeCell ref="G54:G58"/>
    <mergeCell ref="H54:H58"/>
    <mergeCell ref="I54:I58"/>
    <mergeCell ref="J54:J58"/>
    <mergeCell ref="K57:K58"/>
    <mergeCell ref="L57:L58"/>
    <mergeCell ref="G49:G53"/>
    <mergeCell ref="H49:H53"/>
    <mergeCell ref="I49:I53"/>
    <mergeCell ref="J49:J53"/>
    <mergeCell ref="K50:K52"/>
    <mergeCell ref="L50:L52"/>
    <mergeCell ref="M63:M68"/>
    <mergeCell ref="N63:N68"/>
    <mergeCell ref="O63:O68"/>
    <mergeCell ref="F71:F74"/>
    <mergeCell ref="G71:G74"/>
    <mergeCell ref="H71:H74"/>
    <mergeCell ref="I71:I74"/>
    <mergeCell ref="J71:J74"/>
    <mergeCell ref="K73:K74"/>
    <mergeCell ref="L73:L74"/>
    <mergeCell ref="G63:G70"/>
    <mergeCell ref="H63:H70"/>
    <mergeCell ref="I63:I70"/>
    <mergeCell ref="J63:J70"/>
    <mergeCell ref="K63:K68"/>
    <mergeCell ref="L63:L68"/>
    <mergeCell ref="F63:F70"/>
    <mergeCell ref="M73:M74"/>
    <mergeCell ref="N73:N74"/>
    <mergeCell ref="O73:O74"/>
    <mergeCell ref="O77:O78"/>
    <mergeCell ref="A80:A85"/>
    <mergeCell ref="B80:B85"/>
    <mergeCell ref="C80:C85"/>
    <mergeCell ref="D80:D85"/>
    <mergeCell ref="E80:E85"/>
    <mergeCell ref="F80:F81"/>
    <mergeCell ref="G80:G81"/>
    <mergeCell ref="A63:A79"/>
    <mergeCell ref="B63:B79"/>
    <mergeCell ref="C63:C79"/>
    <mergeCell ref="D63:D79"/>
    <mergeCell ref="E63:E79"/>
    <mergeCell ref="N82:N84"/>
    <mergeCell ref="O82:O84"/>
    <mergeCell ref="F75:F79"/>
    <mergeCell ref="G75:G79"/>
    <mergeCell ref="H75:H79"/>
    <mergeCell ref="I75:I79"/>
    <mergeCell ref="J75:J79"/>
    <mergeCell ref="K77:K78"/>
    <mergeCell ref="L77:L78"/>
    <mergeCell ref="M77:M78"/>
    <mergeCell ref="N77:N78"/>
    <mergeCell ref="A86:A94"/>
    <mergeCell ref="B86:B94"/>
    <mergeCell ref="C86:C94"/>
    <mergeCell ref="D86:D94"/>
    <mergeCell ref="E86:E94"/>
    <mergeCell ref="H80:H81"/>
    <mergeCell ref="I80:I81"/>
    <mergeCell ref="J80:J81"/>
    <mergeCell ref="F82:F85"/>
    <mergeCell ref="G82:G85"/>
    <mergeCell ref="H82:H85"/>
    <mergeCell ref="I82:I85"/>
    <mergeCell ref="J82:J85"/>
    <mergeCell ref="F86:F93"/>
    <mergeCell ref="G86:G93"/>
    <mergeCell ref="H86:H93"/>
    <mergeCell ref="I86:I93"/>
    <mergeCell ref="J86:J93"/>
    <mergeCell ref="K86:K89"/>
    <mergeCell ref="K82:K84"/>
    <mergeCell ref="L82:L84"/>
    <mergeCell ref="M82:M84"/>
    <mergeCell ref="L86:L89"/>
    <mergeCell ref="M86:M89"/>
    <mergeCell ref="N86:N89"/>
    <mergeCell ref="O86:O89"/>
    <mergeCell ref="K90:K93"/>
    <mergeCell ref="L90:L93"/>
    <mergeCell ref="M90:M93"/>
    <mergeCell ref="N90:N93"/>
    <mergeCell ref="O90:O93"/>
  </mergeCells>
  <conditionalFormatting sqref="O1:O1048576 U1:U1048576">
    <cfRule type="colorScale" priority="16">
      <colorScale>
        <cfvo type="num" val="-1"/>
        <cfvo type="num" val="0"/>
        <cfvo type="num" val="1"/>
        <color rgb="FFFF0000"/>
        <color theme="0"/>
        <color rgb="FF92D050"/>
      </colorScale>
    </cfRule>
  </conditionalFormatting>
  <conditionalFormatting sqref="A1:A3 F5:F1048576 F1:F3 K1:K3 Q1:Q3 E1:E2 E4:E5 R1:S4 B1:D5 K95:K1048576 L1:P1048576 B46 G1:J96 G100:J1048576 I97:J99 B49:E95 D96:E97 A100:E1048576 C98:D99 A5:A99 Q95:XFD1048576 T1:XFD94">
    <cfRule type="cellIs" dxfId="7" priority="15" operator="equal">
      <formula>0</formula>
    </cfRule>
  </conditionalFormatting>
  <conditionalFormatting sqref="J1:J1048576 E1:E5 E49:E97 E100:E1048576">
    <cfRule type="colorScale" priority="9">
      <colorScale>
        <cfvo type="num" val="-1"/>
        <cfvo type="num" val="0"/>
        <cfvo type="num" val="1"/>
        <color rgb="FFF8696B"/>
        <color theme="0"/>
        <color rgb="FF92D050"/>
      </colorScale>
    </cfRule>
  </conditionalFormatting>
  <conditionalFormatting sqref="C46">
    <cfRule type="cellIs" dxfId="6" priority="7" operator="equal">
      <formula>0</formula>
    </cfRule>
  </conditionalFormatting>
  <conditionalFormatting sqref="E46">
    <cfRule type="cellIs" dxfId="5" priority="6" operator="equal">
      <formula>0</formula>
    </cfRule>
  </conditionalFormatting>
  <conditionalFormatting sqref="D46">
    <cfRule type="cellIs" dxfId="4" priority="5" operator="equal">
      <formula>0</formula>
    </cfRule>
  </conditionalFormatting>
  <conditionalFormatting sqref="Q5:Q94">
    <cfRule type="cellIs" dxfId="3" priority="4" operator="equal">
      <formula>0</formula>
    </cfRule>
  </conditionalFormatting>
  <conditionalFormatting sqref="Q7">
    <cfRule type="cellIs" dxfId="2" priority="3" operator="equal">
      <formula>0</formula>
    </cfRule>
  </conditionalFormatting>
  <conditionalFormatting sqref="K5:K8 K15:K94">
    <cfRule type="cellIs" dxfId="1" priority="2" operator="equal">
      <formula>0</formula>
    </cfRule>
  </conditionalFormatting>
  <conditionalFormatting sqref="K59">
    <cfRule type="cellIs" dxfId="0" priority="1" operator="equal">
      <formula>0</formula>
    </cfRule>
  </conditionalFormatting>
  <pageMargins left="0.25" right="0.25" top="0.75" bottom="0.75" header="0.3" footer="0.3"/>
  <pageSetup paperSize="8" scale="40" orientation="landscape" r:id="rId1"/>
  <ignoredErrors>
    <ignoredError sqref="B46:C46 E46" numberStoredAsText="1"/>
    <ignoredError sqref="L5:M58 L63:M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Legenda 2008-2014 dettaglio</vt:lpstr>
      <vt:lpstr>Confronto 2008st-2008dett</vt:lpstr>
      <vt:lpstr>'Confronto 2008st-2008dett'!Area_stampa</vt:lpstr>
      <vt:lpstr>'Legenda 2008-2014 dettaglio'!Database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Masi Sara</cp:lastModifiedBy>
  <cp:lastPrinted>2018-02-20T09:24:56Z</cp:lastPrinted>
  <dcterms:created xsi:type="dcterms:W3CDTF">2018-02-07T16:00:54Z</dcterms:created>
  <dcterms:modified xsi:type="dcterms:W3CDTF">2018-05-31T11:55:41Z</dcterms:modified>
</cp:coreProperties>
</file>